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1"/>
  </bookViews>
  <sheets>
    <sheet name="Доходы" sheetId="1" r:id="rId1"/>
    <sheet name="Расходы" sheetId="2" r:id="rId2"/>
    <sheet name="Источники деф.бюд." sheetId="3" r:id="rId3"/>
    <sheet name="Лист1" sheetId="4" r:id="rId4"/>
  </sheets>
  <definedNames>
    <definedName name="_xlnm.Print_Area" localSheetId="0">'Доходы'!$A$1:$F$56</definedName>
    <definedName name="_xlnm.Print_Area" localSheetId="2">'Источники деф.бюд.'!$A$1:$F$53</definedName>
  </definedNames>
  <calcPr fullCalcOnLoad="1"/>
</workbook>
</file>

<file path=xl/sharedStrings.xml><?xml version="1.0" encoding="utf-8"?>
<sst xmlns="http://schemas.openxmlformats.org/spreadsheetml/2006/main" count="524" uniqueCount="376">
  <si>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</si>
  <si>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</si>
  <si>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</si>
  <si>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</si>
  <si>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</si>
  <si>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</si>
  <si>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</si>
  <si>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</si>
  <si>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</si>
  <si>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</si>
  <si>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</si>
  <si>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</si>
  <si>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</si>
  <si>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</si>
  <si>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</si>
  <si>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</si>
  <si>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</si>
  <si>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</si>
  <si>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</si>
  <si>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</si>
  <si>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</si>
  <si>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</si>
  <si>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</si>
  <si>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</si>
  <si>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средства</t>
  </si>
  <si>
    <t>Мобилизационная и вневойсковая подготовка</t>
  </si>
  <si>
    <t>Благоустройство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</si>
  <si>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</si>
  <si>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</si>
  <si>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</si>
  <si>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</si>
  <si>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</si>
  <si>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</si>
  <si>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</si>
  <si>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</si>
  <si>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</si>
  <si>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</si>
  <si>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</si>
  <si>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</si>
  <si>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</si>
  <si>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</si>
  <si>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</si>
  <si>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</si>
  <si>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</si>
  <si>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</si>
  <si>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</si>
  <si>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</si>
  <si>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</si>
  <si>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</si>
  <si>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</si>
  <si>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</si>
  <si>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Пенсионное обеспечение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</si>
  <si>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</si>
  <si>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</si>
  <si>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182 10601030130000110</t>
  </si>
  <si>
    <t>Налог на имущество физических лиц</t>
  </si>
  <si>
    <t>Непрограммные направления расходов местного бюджета</t>
  </si>
  <si>
    <t>Непрограммные направления расходов местного бюджета в сфере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</si>
  <si>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</si>
  <si>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</si>
  <si>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</si>
  <si>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</si>
  <si>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</si>
  <si>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</si>
  <si>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 в рамках непрограммных направлений расходов местного бюджета в сфере социальной политики</t>
  </si>
  <si>
    <t>Пособия, компенсации и иные социальные выплаты гражданам, кроме публичных нормативных обязательств</t>
  </si>
  <si>
    <t xml:space="preserve"> </t>
  </si>
  <si>
    <t>НАЦИОНАЛЬНАЯ БЕЗОПАСНОСТЬ И ПРАВООХРАНИТЕЛЬНАЯ ДЕЯТЕЛЬНОСТЬ</t>
  </si>
  <si>
    <t>Жилищное хозяйство</t>
  </si>
  <si>
    <t>Приложение № 1</t>
  </si>
  <si>
    <t>Неисполненные назначения</t>
  </si>
  <si>
    <t>257 20235118130000150</t>
  </si>
  <si>
    <t>000 20235118000000150</t>
  </si>
  <si>
    <t>000 20230000000000150</t>
  </si>
  <si>
    <t>X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</si>
  <si>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</si>
  <si>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</si>
  <si>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</si>
  <si>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</si>
  <si>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</si>
  <si>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000 11105000000000120</t>
  </si>
  <si>
    <t>000 11105070000000120</t>
  </si>
  <si>
    <t>257 11105075130000120</t>
  </si>
  <si>
    <t>Дотации бюджетам бюджетной системы Российской Федерации</t>
  </si>
  <si>
    <t>000 20210000000000150</t>
  </si>
  <si>
    <t>Субвенции бюджетам бюджетной системы Российской Федерации</t>
  </si>
  <si>
    <t>Код дохода по бюджетной классификации</t>
  </si>
  <si>
    <t>Исполнено</t>
  </si>
  <si>
    <t>Утвержденные бюджетные назначения</t>
  </si>
  <si>
    <t>Код строки</t>
  </si>
  <si>
    <t>Код расхода по бюджетной классификации</t>
  </si>
  <si>
    <t>1</t>
  </si>
  <si>
    <t>2</t>
  </si>
  <si>
    <t>3</t>
  </si>
  <si>
    <t>4</t>
  </si>
  <si>
    <t>5</t>
  </si>
  <si>
    <t>6</t>
  </si>
  <si>
    <t>Расходы бюджета - всего</t>
  </si>
  <si>
    <t>в том числе:</t>
  </si>
  <si>
    <t>000 0100 0000000000 000</t>
  </si>
  <si>
    <t>000 0102 0000000000 000</t>
  </si>
  <si>
    <t>000 0102 9000000000 000</t>
  </si>
  <si>
    <t>000 0102 9010000000 000</t>
  </si>
  <si>
    <t>Расходы на обеспечение выполнения функций муниципальными органами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</si>
  <si>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000 0102 9010011000 000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</si>
  <si>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</si>
  <si>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000 0102 9010011000 100</t>
  </si>
  <si>
    <t>000 0102 9010011000 120</t>
  </si>
  <si>
    <t>Фонд оплаты труда государственных (муниципальных) органов</t>
  </si>
  <si>
    <t>257 0102 9010011000 121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</si>
  <si>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</si>
  <si>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257 0102 9010011000 129</t>
  </si>
  <si>
    <t>000 0103 0000000000 000</t>
  </si>
  <si>
    <t>000 0103 9000000000 000</t>
  </si>
  <si>
    <t>000 0103 9010000000 000</t>
  </si>
  <si>
    <t>000 0103 9010011000 000</t>
  </si>
  <si>
    <t>000 0103 9010011000 100</t>
  </si>
  <si>
    <t>000 0103 9010011000 120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</si>
  <si>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</si>
  <si>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257 0103 9010011000 123</t>
  </si>
  <si>
    <t>000 0104 0000000000 000</t>
  </si>
  <si>
    <t>000 0104 9000000000 000</t>
  </si>
  <si>
    <t>000 0104 9010000000 000</t>
  </si>
  <si>
    <t>000 0104 9010011000 000</t>
  </si>
  <si>
    <t>000 0104 9010011000 100</t>
  </si>
  <si>
    <t>000 0104 9010011000 120</t>
  </si>
  <si>
    <t>257 0104 9010011000 121</t>
  </si>
  <si>
    <t>257 0104 9010011000 129</t>
  </si>
  <si>
    <t>Закупка товаров, работ и услуг для обеспечения государственных (муниципальных) нужд</t>
  </si>
  <si>
    <t>000 0104 9010011000 200</t>
  </si>
  <si>
    <t>000 0104 9010011000 240</t>
  </si>
  <si>
    <t>Прочая закупка товаров, работ и услуг</t>
  </si>
  <si>
    <t>257 0104 9010011000 244</t>
  </si>
  <si>
    <t>Иные бюджетные ассигнования</t>
  </si>
  <si>
    <t>000 0104 9010011000 800</t>
  </si>
  <si>
    <t>Уплата налогов, сборов и иных платежей</t>
  </si>
  <si>
    <t>000 0104 9010011000 850</t>
  </si>
  <si>
    <t>Уплата прочих налогов, сборов</t>
  </si>
  <si>
    <t>257 0104 9010011000 852</t>
  </si>
  <si>
    <t>Уплата иных платежей</t>
  </si>
  <si>
    <t>257 0104 9010011000 853</t>
  </si>
  <si>
    <t>Резервные фонды</t>
  </si>
  <si>
    <t>000 0111 0000000000 000</t>
  </si>
  <si>
    <t>000 0111 9000000000 000</t>
  </si>
  <si>
    <t>000 0111 9010000000 000</t>
  </si>
  <si>
    <t>Резервный фонд местной администрации</t>
  </si>
  <si>
    <t>000 0111 9010079900 000</t>
  </si>
  <si>
    <t>000 0111 9010079900 800</t>
  </si>
  <si>
    <t>257 0111 9010079900 870</t>
  </si>
  <si>
    <t>Другие общегосударственные вопросы</t>
  </si>
  <si>
    <t>000 0113 0000000000 000</t>
  </si>
  <si>
    <t>000 0113 9000000000 000</t>
  </si>
  <si>
    <t>000 0113 9010000000 000</t>
  </si>
  <si>
    <t>Закупка товаров, работ и услуг для муниципальных нужд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</si>
  <si>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000 0113 9010020000 000</t>
  </si>
  <si>
    <t>000 0113 9010020000 200</t>
  </si>
  <si>
    <t>000 0113 9010020000 240</t>
  </si>
  <si>
    <t>257 0113 9010020000 244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</si>
  <si>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</si>
  <si>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000 0113 9010078210 000</t>
  </si>
  <si>
    <t>Межбюджетные трансферты</t>
  </si>
  <si>
    <t>000 0113 9010078210 500</t>
  </si>
  <si>
    <t>257 0113 9010078210 540</t>
  </si>
  <si>
    <t>000 0200 0000000000 000</t>
  </si>
  <si>
    <t>000 0203 0000000000 000</t>
  </si>
  <si>
    <t>000 0203 9000000000 000</t>
  </si>
  <si>
    <t>000 0203 9010000000 000</t>
  </si>
  <si>
    <t>000 0203 9010051180 000</t>
  </si>
  <si>
    <t>000 0203 9010051180 100</t>
  </si>
  <si>
    <t>000 0203 9010051180 120</t>
  </si>
  <si>
    <t>257 0203 9010051180 121</t>
  </si>
  <si>
    <t>257 0203 9010051180 129</t>
  </si>
  <si>
    <t>000 0300 0000000000 000</t>
  </si>
  <si>
    <t>000 0314 0000000000 000</t>
  </si>
  <si>
    <t>000 0314 9000000000 000</t>
  </si>
  <si>
    <t>000 0314 9010000000 000</t>
  </si>
  <si>
    <t>000 0314 9010020000 000</t>
  </si>
  <si>
    <t>000 0314 9010020000 200</t>
  </si>
  <si>
    <t>000 0314 9010020000 240</t>
  </si>
  <si>
    <t>257 0314 9010020000 244</t>
  </si>
  <si>
    <t>Материальное стимулирование ДНД</t>
  </si>
  <si>
    <t>000 0314 9010095000 000</t>
  </si>
  <si>
    <t>000 0314 9010095000 100</t>
  </si>
  <si>
    <t>000 0314 9010095000 120</t>
  </si>
  <si>
    <t>257 0314 9010095000 123</t>
  </si>
  <si>
    <t>000 0400 0000000000 000</t>
  </si>
  <si>
    <t>Другие вопросы в области национальной экономики</t>
  </si>
  <si>
    <t>000 0412 0000000000 000</t>
  </si>
  <si>
    <t>Муниципальная программа городского поселения Рощинский "Нулевой травматизм" на период 2019-2021 гг.</t>
  </si>
  <si>
    <t>000 0412 8700000000 000</t>
  </si>
  <si>
    <t>Закупка товаров, работ и услуг для муниципальных нужд в рамках Муниципальной программы городского поселения Рощинский "Нулевой травматизм" на период 2019-2021 гг.</t>
  </si>
  <si>
    <t>000 0412 8700020000 000</t>
  </si>
  <si>
    <t>000 0412 8700020000 200</t>
  </si>
  <si>
    <t>000 0412 8700020000 240</t>
  </si>
  <si>
    <t>257 0412 8700020000 244</t>
  </si>
  <si>
    <t>000 0500 0000000000 000</t>
  </si>
  <si>
    <t>000 0501 0000000000 000</t>
  </si>
  <si>
    <t>000 0501 9000000000 000</t>
  </si>
  <si>
    <t>Непрограммные направления расходов местного бюджета в сфере жилищно-коммунального хозяйства</t>
  </si>
  <si>
    <t>000 0501 9050000000 000</t>
  </si>
  <si>
    <t>Закупка товаров, работ и услуг для муниципальных нужд в рамках непрограммных направлений расходов местного бюджета в сфере жилищно-коммунального хозяйства</t>
  </si>
  <si>
    <t>000 0501 9050020000 000</t>
  </si>
  <si>
    <t>000 0501 9050020000 200</t>
  </si>
  <si>
    <t>000 0501 9050020000 240</t>
  </si>
  <si>
    <t>Закупка товаров, работ, услуг в целях капитального ремонта государственного (муниципального) имущества</t>
  </si>
  <si>
    <t>257 0501 9050020000 243</t>
  </si>
  <si>
    <t>000 0503 0000000000 000</t>
  </si>
  <si>
    <t>000 0503 3100000000 000</t>
  </si>
  <si>
    <t>000 0503 3100020000 000</t>
  </si>
  <si>
    <t>000 0503 3100020000 200</t>
  </si>
  <si>
    <t>000 0503 3100020000 240</t>
  </si>
  <si>
    <t>257 0503 3100020000 244</t>
  </si>
  <si>
    <t>000 0700 0000000000 000</t>
  </si>
  <si>
    <t>Молодежная политика</t>
  </si>
  <si>
    <t>000 0707 0000000000 000</t>
  </si>
  <si>
    <t>000 0707 3200000000 000</t>
  </si>
  <si>
    <t>000 0707 3200020000 000</t>
  </si>
  <si>
    <t>000 0707 3200020000 200</t>
  </si>
  <si>
    <t>000 0707 3200020000 240</t>
  </si>
  <si>
    <t>257 0707 3200020000 244</t>
  </si>
  <si>
    <t>000 1000 0000000000 000</t>
  </si>
  <si>
    <t>000 1001 0000000000 000</t>
  </si>
  <si>
    <t>000 1001 9000000000 000</t>
  </si>
  <si>
    <t>000 1001 9020000000 000</t>
  </si>
  <si>
    <t>000 1001 9020080000 000</t>
  </si>
  <si>
    <t>000 1001 9020080000 300</t>
  </si>
  <si>
    <t>000 1001 9020080000 310</t>
  </si>
  <si>
    <t>000 1006 0000000000 000</t>
  </si>
  <si>
    <t>000 1006 3300000000 000</t>
  </si>
  <si>
    <t>000 1006 3300020000 000</t>
  </si>
  <si>
    <t>000 1006 3300020000 200</t>
  </si>
  <si>
    <t>000 1006 3300020000 240</t>
  </si>
  <si>
    <t>257 1006 3300020000 244</t>
  </si>
  <si>
    <t>000 1006 9000000000 000</t>
  </si>
  <si>
    <t>000 1006 9020000000 000</t>
  </si>
  <si>
    <t>000 1006 9020080000 000</t>
  </si>
  <si>
    <t>000 1006 9020080000 300</t>
  </si>
  <si>
    <t>000 1006 9020080000 320</t>
  </si>
  <si>
    <t>257 1006 9020080000 321</t>
  </si>
  <si>
    <t>000 1100 0000000000 000</t>
  </si>
  <si>
    <t>000 1101 0000000000 000</t>
  </si>
  <si>
    <t>000 1101 3400000000 000</t>
  </si>
  <si>
    <t>000 1101 3400020000 000</t>
  </si>
  <si>
    <t>000 1101 3400020000 100</t>
  </si>
  <si>
    <t>Расходы на выплаты персоналу казенных учреждений</t>
  </si>
  <si>
    <t>000 1101 3400020000 110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</si>
  <si>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</si>
  <si>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257 1101 3400020000 113</t>
  </si>
  <si>
    <t>000 1101 3400020000 200</t>
  </si>
  <si>
    <t>000 1101 3400020000 240</t>
  </si>
  <si>
    <t>257 1101 3400020000 244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</si>
  <si>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</si>
  <si>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</si>
  <si>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</si>
  <si>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</si>
  <si>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</si>
  <si>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</si>
  <si>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</si>
  <si>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</si>
  <si>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</si>
  <si>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</si>
  <si>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</si>
  <si>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</si>
  <si>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</si>
  <si>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</si>
  <si>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</si>
  <si>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</si>
  <si>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</si>
  <si>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000 01050200000000500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</si>
  <si>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</si>
  <si>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</si>
  <si>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</si>
  <si>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</si>
  <si>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</si>
  <si>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</si>
  <si>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</si>
  <si>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</si>
  <si>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000 01060000000000000</t>
  </si>
  <si>
    <t>000 01060000000000500</t>
  </si>
  <si>
    <t>000 01060000000000600</t>
  </si>
  <si>
    <t>(подпись)</t>
  </si>
  <si>
    <t>(расшифровка подписи)</t>
  </si>
  <si>
    <t>Руководитель финансово-экономической службы</t>
  </si>
  <si>
    <t>Н.Ф. Голикова</t>
  </si>
  <si>
    <t>Приложение № 3</t>
  </si>
  <si>
    <t>Доходы бюджета - всего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</si>
  <si>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</si>
  <si>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</si>
  <si>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</si>
  <si>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</si>
  <si>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</si>
  <si>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</si>
  <si>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</si>
  <si>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</si>
  <si>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257 20216001130000150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</si>
  <si>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</si>
  <si>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</si>
  <si>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</si>
  <si>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</si>
  <si>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</si>
  <si>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257 20229999130000150</t>
  </si>
  <si>
    <t>2. Расходы бюджета</t>
  </si>
  <si>
    <t>Закупка энергетических ресурсов</t>
  </si>
  <si>
    <t>257 0104 9010011000 247</t>
  </si>
  <si>
    <t>257 0113 9010020000 247</t>
  </si>
  <si>
    <t>000 0203 9010051180 200</t>
  </si>
  <si>
    <t>000 0203 9010051180 240</t>
  </si>
  <si>
    <t>257 0203 9010051180 244</t>
  </si>
  <si>
    <t>000 0412 9000000000 000</t>
  </si>
  <si>
    <t>Непрограммные направления расходов местного бюджета в области национальной экономики</t>
  </si>
  <si>
    <t>000 0412 9040000000 000</t>
  </si>
  <si>
    <t>Закупка товаров, работ и услуг для муниципальных нужд в рамках непрограммных направлений расходов местного бюджета в области национальной экономики</t>
  </si>
  <si>
    <t>000 0412 9040020000 000</t>
  </si>
  <si>
    <t>000 0412 9040020000 200</t>
  </si>
  <si>
    <t>000 0412 9040020000 240</t>
  </si>
  <si>
    <t>257 0412 9040020000 244</t>
  </si>
  <si>
    <t>Субсидии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области, в генеральные планы и в правила землепользования и застройки</t>
  </si>
  <si>
    <t>000 0412 90400S3650 000</t>
  </si>
  <si>
    <t>000 0412 90400S3650 200</t>
  </si>
  <si>
    <t>000 0412 90400S3650 240</t>
  </si>
  <si>
    <t>257 0412 90400S3650 244</t>
  </si>
  <si>
    <t>Муниципальная программа "Благоустройство территории городского поселения Рощинский на период 2021-2023 года"</t>
  </si>
  <si>
    <t>Закупка товаров, работ и услуг для муниципальных нужд в рамках муниципальной программы "Благоустройство территории городского поселения Рощинский на период 2021-2023 года"</t>
  </si>
  <si>
    <t>Иные расходы в рамках муниципальной программы "Благоустройство территории городского поселения Рощинский на период 2021-2023 года"</t>
  </si>
  <si>
    <t>000 0503 3100094000 000</t>
  </si>
  <si>
    <t>000 0503 3100094000 800</t>
  </si>
  <si>
    <t>000 0503 3100094000 850</t>
  </si>
  <si>
    <t>257 0503 3100094000 852</t>
  </si>
  <si>
    <t>000 0503 9000000000 000</t>
  </si>
  <si>
    <t>000 0503 9050000000 000</t>
  </si>
  <si>
    <t>000 0503 9050020000 000</t>
  </si>
  <si>
    <t>000 0503 9050020000 200</t>
  </si>
  <si>
    <t>000 0503 9050020000 240</t>
  </si>
  <si>
    <t>257 0503 9050020000 244</t>
  </si>
  <si>
    <t>Муниципальная программа на период 2021-2023 годов "Дети и молодежь - наше будущее"</t>
  </si>
  <si>
    <t>Закупка товаров, работ и услуг для муниципальных нужд в рамках муниципальной программы на период 2021-2023 годов "Дети и молодежь - наше будущее"</t>
  </si>
  <si>
    <t>Иные пенсии, социальные доплаты к пенсиям</t>
  </si>
  <si>
    <t>257 1001 9020080000 312</t>
  </si>
  <si>
    <t>Муниципальная программа "Культурная жизнь городского поселения Рощинский на 2021-2023 года"</t>
  </si>
  <si>
    <t>Закупка товаров, работ и услуг для муниципальных нужд в рамках муниципальной программы "Культурная жизнь городского поселения Рощинский на 2021-2023 года"</t>
  </si>
  <si>
    <t>Закупка товаров, работ и услуг для муниципальных нужд в рамках непрограммных направлений расходов местного бюджета в сфере социальной политики</t>
  </si>
  <si>
    <t>000 1006 9020020000 000</t>
  </si>
  <si>
    <t>000 1006 9020020000 200</t>
  </si>
  <si>
    <t>000 1006 9020020000 240</t>
  </si>
  <si>
    <t>257 1006 9020020000 244</t>
  </si>
  <si>
    <t>Муниципальная программа на период 2021-2023 годов "Развитие физической культуры и спорта в городском поселении Рощинский"</t>
  </si>
  <si>
    <t>Закупка товаров, работ и услуг для муниципальных нужд в рамках муниципальной программы на период 2021-2023 годов "Развитие физической культуры и спорта в городском поселении Рощинский"</t>
  </si>
  <si>
    <t>Приложение №2</t>
  </si>
  <si>
    <t>3. Источники финансирования дефицита бюджета</t>
  </si>
  <si>
    <t>Ведущий специалист</t>
  </si>
  <si>
    <t>100 01050201000000610</t>
  </si>
  <si>
    <t xml:space="preserve">к Постановлению администрации городского поселения Рощинский муниципального района Волжский Самарской области от 22.07.2022 г. года № 52 </t>
  </si>
  <si>
    <t>1. Доходы бюджета городского поселения Рощинский муниципального района Волжский Самарской области за шесть месйцев  2022</t>
  </si>
  <si>
    <t>Иные бежбюджетные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</si>
  <si>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</si>
  <si>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</si>
  <si>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</si>
  <si>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</si>
  <si>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257 20249999130000150</t>
  </si>
  <si>
    <t>ШТРАФЫ, САНКЦИИ, ВОЗМЕЩЕНИЕ УЩЕРББА</t>
  </si>
  <si>
    <t>000 11600000000000000</t>
  </si>
  <si>
    <t>Штрафы, неустойки, пени, уплаченные в соответсвии с законом или договором в случае неисполнения или ненадлежащего исполнения обязательств перед государтсвенным (муниципальным) органом, органом управления государтсвенным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</si>
  <si>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000 11607000000000120</t>
  </si>
  <si>
    <t>Иные штрафы, неустойки, пени, уплаченные в соответсвии с законом или договором в случае неисполнения или ненадлежащего исполнения обязательств перед государтсвенным (муниципальным) органом,казенным учреждением, Центральным банком Российской Федерации, государтсвенной корпарацией</t>
  </si>
  <si>
    <t>000 11607090000000120</t>
  </si>
  <si>
    <t>Иные штрафы, неустойки, пени, уплаченные в соответсвии с законом или договором в случае неисполнения или ненадлежащего исполнения обязательств перед муниципальным органом,( муниципальным казенным учреждением) городского поселений</t>
  </si>
  <si>
    <t>257 11607090130000140</t>
  </si>
  <si>
    <t>Земельный налог с организаций, обладающих земельным участком, расположенным в границах поселений</t>
  </si>
  <si>
    <t>Земельный налог с организаций</t>
  </si>
  <si>
    <t>182 10606033130000110</t>
  </si>
  <si>
    <t>182 10606030000000110</t>
  </si>
  <si>
    <t>к Постановлению Администрации городского поселения Рощинский муниципального района Волжский Самарской области от 22.07.2022 г. г. № 52</t>
  </si>
  <si>
    <t xml:space="preserve">к Постановлению Администрации городского поселения Рощинский муниципального района Волжский Самарской области от 22.07.2022 г. № 52 </t>
  </si>
  <si>
    <t>И.О. Главы городского поселения</t>
  </si>
  <si>
    <t>В.Н. Волков</t>
  </si>
  <si>
    <t>22 июля 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</si>
</sst>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"/>
    <numFmt numFmtId="180" formatCode="000\.00\.00"/>
    <numFmt numFmtId="181" formatCode="0000000"/>
    <numFmt numFmtId="182" formatCode="00"/>
    <numFmt numFmtId="183" formatCode="0.0000"/>
    <numFmt numFmtId="184" formatCode="0000000000"/>
    <numFmt numFmtId="185" formatCode="#,##0.0;[Red]\-#,##0.0;0.0"/>
    <numFmt numFmtId="186" formatCode="#,##0.0_ ;[Red]\-#,##0.0\ "/>
    <numFmt numFmtId="187" formatCode="#,##0.0;[Red]\-#,##0.0"/>
    <numFmt numFmtId="188" formatCode="#,##0.00_ ;[Red]\-#,##0.00\ "/>
    <numFmt numFmtId="189" formatCode="#,##0.00_ ;\-#,##0.00\ "/>
    <numFmt numFmtId="190" formatCode="_-* #,##0.0_р_._-;\-* #,##0.0_р_._-;_-* &quot;-&quot;?_р_._-;_-@_-"/>
    <numFmt numFmtId="191" formatCode="&quot;&quot;#000"/>
    <numFmt numFmtId="192" formatCode="&quot;&quot;###,##0.00"/>
    <numFmt numFmtId="193" formatCode="[$-1010419]dd\.mm\.yyyy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91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92" fontId="6" fillId="0" borderId="13" xfId="0" applyNumberFormat="1" applyFont="1" applyBorder="1" applyAlignment="1">
      <alignment horizontal="right" wrapText="1"/>
    </xf>
    <xf numFmtId="192" fontId="6" fillId="0" borderId="15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191" fontId="7" fillId="0" borderId="14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92" fontId="7" fillId="0" borderId="13" xfId="0" applyNumberFormat="1" applyFont="1" applyBorder="1" applyAlignment="1">
      <alignment horizontal="right" wrapText="1"/>
    </xf>
    <xf numFmtId="192" fontId="7" fillId="0" borderId="15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21" xfId="0" applyFont="1" applyBorder="1" applyAlignment="1">
      <alignment horizontal="left" vertical="top" wrapText="1"/>
    </xf>
    <xf numFmtId="191" fontId="6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92" fontId="6" fillId="0" borderId="23" xfId="0" applyNumberFormat="1" applyFont="1" applyBorder="1" applyAlignment="1">
      <alignment horizontal="right" wrapText="1"/>
    </xf>
    <xf numFmtId="192" fontId="6" fillId="0" borderId="24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191" fontId="7" fillId="0" borderId="27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92" fontId="7" fillId="0" borderId="28" xfId="0" applyNumberFormat="1" applyFont="1" applyBorder="1" applyAlignment="1">
      <alignment horizontal="right" wrapText="1"/>
    </xf>
    <xf numFmtId="192" fontId="7" fillId="0" borderId="29" xfId="0" applyNumberFormat="1" applyFont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right" wrapText="1"/>
    </xf>
    <xf numFmtId="192" fontId="7" fillId="0" borderId="30" xfId="0" applyNumberFormat="1" applyFont="1" applyBorder="1" applyAlignment="1">
      <alignment horizontal="right" wrapText="1"/>
    </xf>
    <xf numFmtId="191" fontId="7" fillId="0" borderId="3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zoomScalePageLayoutView="0" workbookViewId="0" topLeftCell="A3">
      <selection activeCell="D49" sqref="D49"/>
    </sheetView>
  </sheetViews>
  <sheetFormatPr defaultColWidth="9.00390625" defaultRowHeight="12.75"/>
  <cols>
    <col min="1" max="1" width="71.375" style="0" customWidth="1"/>
    <col min="2" max="2" width="6.00390625" style="0" customWidth="1"/>
    <col min="3" max="3" width="20.125" style="0" customWidth="1"/>
    <col min="4" max="4" width="12.625" style="0" customWidth="1"/>
    <col min="5" max="5" width="13.125" style="0" customWidth="1"/>
    <col min="6" max="6" width="12.625" style="0" customWidth="1"/>
  </cols>
  <sheetData>
    <row r="1" spans="1:6" ht="15" customHeight="1">
      <c r="A1" s="67"/>
      <c r="B1" s="68"/>
      <c r="C1" s="68"/>
      <c r="D1" s="68"/>
      <c r="E1" s="68"/>
      <c r="F1" s="68"/>
    </row>
    <row r="2" spans="1:6" ht="15">
      <c r="A2" s="15"/>
      <c r="B2" s="18"/>
      <c r="C2" s="18"/>
      <c r="D2" s="18"/>
      <c r="E2" s="65" t="s">
        <v>69</v>
      </c>
      <c r="F2" s="66"/>
    </row>
    <row r="3" spans="1:6" ht="12.75">
      <c r="A3" s="15"/>
      <c r="B3" s="62" t="s">
        <v>351</v>
      </c>
      <c r="C3" s="63"/>
      <c r="D3" s="63"/>
      <c r="E3" s="64"/>
      <c r="F3" s="64"/>
    </row>
    <row r="4" spans="1:6" ht="12.75">
      <c r="A4" s="15"/>
      <c r="B4" s="64"/>
      <c r="C4" s="64"/>
      <c r="D4" s="64"/>
      <c r="E4" s="64"/>
      <c r="F4" s="64"/>
    </row>
    <row r="5" spans="1:6" ht="12.75">
      <c r="A5" s="15"/>
      <c r="B5" s="64"/>
      <c r="C5" s="64"/>
      <c r="D5" s="64"/>
      <c r="E5" s="64"/>
      <c r="F5" s="64"/>
    </row>
    <row r="6" spans="1:6" ht="11.25" customHeight="1">
      <c r="A6" s="15"/>
      <c r="B6" s="64"/>
      <c r="C6" s="64"/>
      <c r="D6" s="64"/>
      <c r="E6" s="64"/>
      <c r="F6" s="64"/>
    </row>
    <row r="7" spans="1:6" ht="9.75" customHeight="1">
      <c r="A7" s="17"/>
      <c r="B7" s="64"/>
      <c r="C7" s="64"/>
      <c r="D7" s="64"/>
      <c r="E7" s="64"/>
      <c r="F7" s="64"/>
    </row>
    <row r="8" spans="1:6" ht="12.75">
      <c r="A8" s="15"/>
      <c r="B8" s="15"/>
      <c r="C8" s="15"/>
      <c r="D8" s="15"/>
      <c r="E8" s="15"/>
      <c r="F8" s="16"/>
    </row>
    <row r="9" spans="1:6" ht="48" customHeight="1">
      <c r="A9" s="60" t="s">
        <v>352</v>
      </c>
      <c r="B9" s="61"/>
      <c r="C9" s="61"/>
      <c r="D9" s="61"/>
      <c r="E9" s="61"/>
      <c r="F9" s="61"/>
    </row>
    <row r="10" spans="1:6" ht="12.75">
      <c r="A10" s="3"/>
      <c r="B10" s="3"/>
      <c r="C10" s="3"/>
      <c r="D10" s="3"/>
      <c r="E10" s="3"/>
      <c r="F10" s="3"/>
    </row>
    <row r="11" spans="1:6" ht="39" customHeight="1">
      <c r="A11" s="2" t="s">
        <v>18</v>
      </c>
      <c r="B11" s="2" t="s">
        <v>89</v>
      </c>
      <c r="C11" s="2" t="s">
        <v>86</v>
      </c>
      <c r="D11" s="2" t="s">
        <v>88</v>
      </c>
      <c r="E11" s="2" t="s">
        <v>87</v>
      </c>
      <c r="F11" s="2" t="s">
        <v>70</v>
      </c>
    </row>
    <row r="12" spans="1:6" ht="13.5" thickBot="1">
      <c r="A12" s="2" t="s">
        <v>91</v>
      </c>
      <c r="B12" s="4" t="s">
        <v>92</v>
      </c>
      <c r="C12" s="4" t="s">
        <v>93</v>
      </c>
      <c r="D12" s="4" t="s">
        <v>94</v>
      </c>
      <c r="E12" s="4" t="s">
        <v>95</v>
      </c>
      <c r="F12" s="4" t="s">
        <v>96</v>
      </c>
    </row>
    <row r="13" spans="1:6" ht="12.75">
      <c r="A13" s="5" t="s">
        <v>285</v>
      </c>
      <c r="B13" s="6">
        <v>10</v>
      </c>
      <c r="C13" s="7" t="s">
        <v>74</v>
      </c>
      <c r="D13" s="8">
        <f>D15+D40</f>
        <v>36823717.96</v>
      </c>
      <c r="E13" s="8">
        <f>E15+E40</f>
        <v>13788214.83</v>
      </c>
      <c r="F13" s="9">
        <f>D13-E13</f>
        <v>23035503.130000003</v>
      </c>
    </row>
    <row r="14" spans="1:6" ht="12.75">
      <c r="A14" s="10" t="s">
        <v>98</v>
      </c>
      <c r="B14" s="11"/>
      <c r="C14" s="12"/>
      <c r="D14" s="13"/>
      <c r="E14" s="13"/>
      <c r="F14" s="14"/>
    </row>
    <row r="15" spans="1:6" ht="12.75">
      <c r="A15" s="41" t="s">
        <v>0</v>
      </c>
      <c r="B15" s="42">
        <v>10</v>
      </c>
      <c r="C15" s="43" t="s">
        <v>35</v>
      </c>
      <c r="D15" s="44">
        <f>D16+D21+D29+D32</f>
        <v>36200333.96</v>
      </c>
      <c r="E15" s="44">
        <f>E16+E21+E29+E32+E36</f>
        <v>13283800.83</v>
      </c>
      <c r="F15" s="45">
        <f>D15-E15</f>
        <v>22916533.130000003</v>
      </c>
    </row>
    <row r="16" spans="1:6" ht="12.75">
      <c r="A16" s="5" t="s">
        <v>1</v>
      </c>
      <c r="B16" s="6">
        <v>10</v>
      </c>
      <c r="C16" s="7" t="s">
        <v>40</v>
      </c>
      <c r="D16" s="8">
        <f>D17</f>
        <v>35650908.61000001</v>
      </c>
      <c r="E16" s="8">
        <f>E17</f>
        <v>13003924.57</v>
      </c>
      <c r="F16" s="9">
        <f>F17</f>
        <v>22646984.040000007</v>
      </c>
    </row>
    <row r="17" spans="1:6" ht="12.75">
      <c r="A17" s="5" t="s">
        <v>2</v>
      </c>
      <c r="B17" s="6">
        <v>10</v>
      </c>
      <c r="C17" s="7" t="s">
        <v>41</v>
      </c>
      <c r="D17" s="8">
        <f>D18+D19+D20</f>
        <v>35650908.61000001</v>
      </c>
      <c r="E17" s="8">
        <f>E18+E19+E20</f>
        <v>13003924.57</v>
      </c>
      <c r="F17" s="9">
        <f aca="true" t="shared" si="0" ref="F17:F23">D17-E17</f>
        <v>22646984.040000007</v>
      </c>
    </row>
    <row r="18" spans="1:6" ht="45">
      <c r="A18" s="5" t="s">
        <v>28</v>
      </c>
      <c r="B18" s="6">
        <v>10</v>
      </c>
      <c r="C18" s="7" t="s">
        <v>29</v>
      </c>
      <c r="D18" s="8">
        <v>35564434.7</v>
      </c>
      <c r="E18" s="8">
        <v>12960563.57</v>
      </c>
      <c r="F18" s="9">
        <f t="shared" si="0"/>
        <v>22603871.130000003</v>
      </c>
    </row>
    <row r="19" spans="1:6" ht="56.25">
      <c r="A19" s="5" t="s">
        <v>75</v>
      </c>
      <c r="B19" s="6">
        <v>10</v>
      </c>
      <c r="C19" s="7" t="s">
        <v>30</v>
      </c>
      <c r="D19" s="8">
        <v>5369.89</v>
      </c>
      <c r="E19" s="8">
        <v>847.75</v>
      </c>
      <c r="F19" s="9">
        <f t="shared" si="0"/>
        <v>4522.14</v>
      </c>
    </row>
    <row r="20" spans="1:6" ht="22.5">
      <c r="A20" s="5" t="s">
        <v>31</v>
      </c>
      <c r="B20" s="6">
        <v>10</v>
      </c>
      <c r="C20" s="7" t="s">
        <v>32</v>
      </c>
      <c r="D20" s="8">
        <v>81104.02</v>
      </c>
      <c r="E20" s="8">
        <v>42513.25</v>
      </c>
      <c r="F20" s="9">
        <f t="shared" si="0"/>
        <v>38590.770000000004</v>
      </c>
    </row>
    <row r="21" spans="1:6" ht="12.75">
      <c r="A21" s="5" t="s">
        <v>33</v>
      </c>
      <c r="B21" s="6">
        <v>10</v>
      </c>
      <c r="C21" s="7" t="s">
        <v>39</v>
      </c>
      <c r="D21" s="8">
        <f>D22+D27</f>
        <v>138699.8</v>
      </c>
      <c r="E21" s="8">
        <f>E22+E27+E25</f>
        <v>25295.23</v>
      </c>
      <c r="F21" s="9">
        <f t="shared" si="0"/>
        <v>113404.56999999999</v>
      </c>
    </row>
    <row r="22" spans="1:6" ht="12.75">
      <c r="A22" s="5" t="s">
        <v>55</v>
      </c>
      <c r="B22" s="6">
        <v>10</v>
      </c>
      <c r="C22" s="7" t="s">
        <v>76</v>
      </c>
      <c r="D22" s="8">
        <f>D23</f>
        <v>138699.8</v>
      </c>
      <c r="E22" s="8">
        <f>E23</f>
        <v>24253.92</v>
      </c>
      <c r="F22" s="9">
        <f t="shared" si="0"/>
        <v>114445.87999999999</v>
      </c>
    </row>
    <row r="23" spans="1:6" ht="22.5">
      <c r="A23" s="5" t="s">
        <v>77</v>
      </c>
      <c r="B23" s="6">
        <v>10</v>
      </c>
      <c r="C23" s="7" t="s">
        <v>54</v>
      </c>
      <c r="D23" s="8">
        <v>138699.8</v>
      </c>
      <c r="E23" s="8">
        <v>24253.92</v>
      </c>
      <c r="F23" s="9">
        <f t="shared" si="0"/>
        <v>114445.87999999999</v>
      </c>
    </row>
    <row r="24" spans="1:6" ht="12.75">
      <c r="A24" s="5" t="s">
        <v>34</v>
      </c>
      <c r="B24" s="6">
        <v>10</v>
      </c>
      <c r="C24" s="7" t="s">
        <v>42</v>
      </c>
      <c r="D24" s="8">
        <v>0</v>
      </c>
      <c r="E24" s="8">
        <f>E27+E25</f>
        <v>1041.31</v>
      </c>
      <c r="F24" s="9">
        <v>0</v>
      </c>
    </row>
    <row r="25" spans="1:6" ht="12.75">
      <c r="A25" s="48" t="s">
        <v>368</v>
      </c>
      <c r="B25" s="6">
        <v>10</v>
      </c>
      <c r="C25" s="47" t="s">
        <v>370</v>
      </c>
      <c r="D25" s="8">
        <f>D26</f>
        <v>0</v>
      </c>
      <c r="E25" s="8">
        <f>E26</f>
        <v>482</v>
      </c>
      <c r="F25" s="9"/>
    </row>
    <row r="26" spans="1:6" ht="22.5">
      <c r="A26" s="48" t="s">
        <v>367</v>
      </c>
      <c r="B26" s="6">
        <v>10</v>
      </c>
      <c r="C26" s="47" t="s">
        <v>369</v>
      </c>
      <c r="D26" s="8">
        <v>0</v>
      </c>
      <c r="E26" s="8">
        <v>482</v>
      </c>
      <c r="F26" s="9"/>
    </row>
    <row r="27" spans="1:6" ht="12.75">
      <c r="A27" s="5" t="s">
        <v>36</v>
      </c>
      <c r="B27" s="6">
        <v>10</v>
      </c>
      <c r="C27" s="7" t="s">
        <v>43</v>
      </c>
      <c r="D27" s="8">
        <v>0</v>
      </c>
      <c r="E27" s="8">
        <f>E28</f>
        <v>559.31</v>
      </c>
      <c r="F27" s="9">
        <v>0</v>
      </c>
    </row>
    <row r="28" spans="1:6" ht="22.5">
      <c r="A28" s="5" t="s">
        <v>37</v>
      </c>
      <c r="B28" s="6">
        <v>10</v>
      </c>
      <c r="C28" s="7" t="s">
        <v>38</v>
      </c>
      <c r="D28" s="8">
        <v>0</v>
      </c>
      <c r="E28" s="8">
        <v>559.31</v>
      </c>
      <c r="F28" s="9">
        <v>0</v>
      </c>
    </row>
    <row r="29" spans="1:6" ht="12.75">
      <c r="A29" s="5" t="s">
        <v>3</v>
      </c>
      <c r="B29" s="6">
        <v>10</v>
      </c>
      <c r="C29" s="7" t="s">
        <v>44</v>
      </c>
      <c r="D29" s="8">
        <f aca="true" t="shared" si="1" ref="D29:F30">D30</f>
        <v>25725.55</v>
      </c>
      <c r="E29" s="8">
        <f t="shared" si="1"/>
        <v>7410</v>
      </c>
      <c r="F29" s="9">
        <f t="shared" si="1"/>
        <v>18315.55</v>
      </c>
    </row>
    <row r="30" spans="1:6" ht="22.5">
      <c r="A30" s="5" t="s">
        <v>78</v>
      </c>
      <c r="B30" s="6">
        <v>10</v>
      </c>
      <c r="C30" s="7" t="s">
        <v>45</v>
      </c>
      <c r="D30" s="8">
        <f t="shared" si="1"/>
        <v>25725.55</v>
      </c>
      <c r="E30" s="8">
        <f t="shared" si="1"/>
        <v>7410</v>
      </c>
      <c r="F30" s="9">
        <f t="shared" si="1"/>
        <v>18315.55</v>
      </c>
    </row>
    <row r="31" spans="1:6" ht="33.75">
      <c r="A31" s="5" t="s">
        <v>79</v>
      </c>
      <c r="B31" s="6">
        <v>10</v>
      </c>
      <c r="C31" s="7" t="s">
        <v>46</v>
      </c>
      <c r="D31" s="8">
        <v>25725.55</v>
      </c>
      <c r="E31" s="8">
        <v>7410</v>
      </c>
      <c r="F31" s="9">
        <f>D31-E31</f>
        <v>18315.55</v>
      </c>
    </row>
    <row r="32" spans="1:6" ht="22.5">
      <c r="A32" s="5" t="s">
        <v>286</v>
      </c>
      <c r="B32" s="6">
        <v>10</v>
      </c>
      <c r="C32" s="7" t="s">
        <v>287</v>
      </c>
      <c r="D32" s="8">
        <v>385000</v>
      </c>
      <c r="E32" s="8">
        <f aca="true" t="shared" si="2" ref="E32:F34">E33</f>
        <v>245000</v>
      </c>
      <c r="F32" s="9">
        <f t="shared" si="2"/>
        <v>140000</v>
      </c>
    </row>
    <row r="33" spans="1:6" ht="45">
      <c r="A33" s="5" t="s">
        <v>288</v>
      </c>
      <c r="B33" s="6">
        <v>10</v>
      </c>
      <c r="C33" s="7" t="s">
        <v>80</v>
      </c>
      <c r="D33" s="8">
        <v>385000</v>
      </c>
      <c r="E33" s="8">
        <f t="shared" si="2"/>
        <v>245000</v>
      </c>
      <c r="F33" s="9">
        <f t="shared" si="2"/>
        <v>140000</v>
      </c>
    </row>
    <row r="34" spans="1:6" ht="22.5">
      <c r="A34" s="5" t="s">
        <v>289</v>
      </c>
      <c r="B34" s="6">
        <v>10</v>
      </c>
      <c r="C34" s="7" t="s">
        <v>81</v>
      </c>
      <c r="D34" s="8">
        <v>385000</v>
      </c>
      <c r="E34" s="8">
        <f t="shared" si="2"/>
        <v>245000</v>
      </c>
      <c r="F34" s="9">
        <f t="shared" si="2"/>
        <v>140000</v>
      </c>
    </row>
    <row r="35" spans="1:6" ht="22.5">
      <c r="A35" s="5" t="s">
        <v>290</v>
      </c>
      <c r="B35" s="6">
        <v>10</v>
      </c>
      <c r="C35" s="7" t="s">
        <v>82</v>
      </c>
      <c r="D35" s="8">
        <v>385000</v>
      </c>
      <c r="E35" s="8">
        <v>245000</v>
      </c>
      <c r="F35" s="9">
        <f>D35-E35</f>
        <v>140000</v>
      </c>
    </row>
    <row r="36" spans="1:6" ht="12.75">
      <c r="A36" s="48" t="s">
        <v>359</v>
      </c>
      <c r="B36" s="6">
        <v>10</v>
      </c>
      <c r="C36" s="49" t="s">
        <v>360</v>
      </c>
      <c r="D36" s="8">
        <f>D37</f>
        <v>0</v>
      </c>
      <c r="E36" s="8">
        <f>E37</f>
        <v>2171.03</v>
      </c>
      <c r="F36" s="9">
        <f>F37</f>
        <v>0</v>
      </c>
    </row>
    <row r="37" spans="1:6" ht="56.25">
      <c r="A37" s="48" t="s">
        <v>361</v>
      </c>
      <c r="B37" s="6">
        <v>10</v>
      </c>
      <c r="C37" s="49" t="s">
        <v>362</v>
      </c>
      <c r="D37" s="8">
        <f>-D38</f>
        <v>0</v>
      </c>
      <c r="E37" s="8">
        <f>E38</f>
        <v>2171.03</v>
      </c>
      <c r="F37" s="9">
        <f>F38</f>
        <v>0</v>
      </c>
    </row>
    <row r="38" spans="1:6" ht="45">
      <c r="A38" s="48" t="s">
        <v>363</v>
      </c>
      <c r="B38" s="6">
        <v>10</v>
      </c>
      <c r="C38" s="49" t="s">
        <v>364</v>
      </c>
      <c r="D38" s="8">
        <f>D39</f>
        <v>0</v>
      </c>
      <c r="E38" s="8">
        <f>E39</f>
        <v>2171.03</v>
      </c>
      <c r="F38" s="9">
        <f>F39</f>
        <v>0</v>
      </c>
    </row>
    <row r="39" spans="1:6" ht="33.75">
      <c r="A39" s="48" t="s">
        <v>365</v>
      </c>
      <c r="B39" s="6">
        <v>10</v>
      </c>
      <c r="C39" s="47" t="s">
        <v>366</v>
      </c>
      <c r="D39" s="8">
        <v>0</v>
      </c>
      <c r="E39" s="8">
        <v>2171.03</v>
      </c>
      <c r="F39" s="9">
        <v>0</v>
      </c>
    </row>
    <row r="40" spans="1:6" ht="12.75">
      <c r="A40" s="5" t="s">
        <v>4</v>
      </c>
      <c r="B40" s="6">
        <v>10</v>
      </c>
      <c r="C40" s="7" t="s">
        <v>47</v>
      </c>
      <c r="D40" s="8">
        <f>D41</f>
        <v>623384</v>
      </c>
      <c r="E40" s="8">
        <f>E41</f>
        <v>504414</v>
      </c>
      <c r="F40" s="9">
        <v>2103498.69</v>
      </c>
    </row>
    <row r="41" spans="1:6" ht="22.5">
      <c r="A41" s="5" t="s">
        <v>5</v>
      </c>
      <c r="B41" s="6">
        <v>10</v>
      </c>
      <c r="C41" s="7" t="s">
        <v>48</v>
      </c>
      <c r="D41" s="8">
        <f>D42+D45+D48+D51</f>
        <v>623384</v>
      </c>
      <c r="E41" s="8">
        <f>E44+E47+E50+E51</f>
        <v>504414</v>
      </c>
      <c r="F41" s="9">
        <f>D41-E41</f>
        <v>118970</v>
      </c>
    </row>
    <row r="42" spans="1:6" ht="12.75">
      <c r="A42" s="5" t="s">
        <v>83</v>
      </c>
      <c r="B42" s="6">
        <v>10</v>
      </c>
      <c r="C42" s="7" t="s">
        <v>84</v>
      </c>
      <c r="D42" s="8">
        <f>D43</f>
        <v>335454</v>
      </c>
      <c r="E42" s="8">
        <v>0</v>
      </c>
      <c r="F42" s="9">
        <f>F43</f>
        <v>0</v>
      </c>
    </row>
    <row r="43" spans="1:6" ht="22.5">
      <c r="A43" s="5" t="s">
        <v>291</v>
      </c>
      <c r="B43" s="6">
        <v>10</v>
      </c>
      <c r="C43" s="7" t="s">
        <v>292</v>
      </c>
      <c r="D43" s="8">
        <f>D44</f>
        <v>335454</v>
      </c>
      <c r="E43" s="8">
        <v>0</v>
      </c>
      <c r="F43" s="9">
        <f>F44</f>
        <v>0</v>
      </c>
    </row>
    <row r="44" spans="1:6" ht="22.5">
      <c r="A44" s="5" t="s">
        <v>293</v>
      </c>
      <c r="B44" s="6">
        <v>10</v>
      </c>
      <c r="C44" s="7" t="s">
        <v>294</v>
      </c>
      <c r="D44" s="8">
        <v>335454</v>
      </c>
      <c r="E44" s="8">
        <v>335454</v>
      </c>
      <c r="F44" s="9">
        <f>D44-E44</f>
        <v>0</v>
      </c>
    </row>
    <row r="45" spans="1:6" ht="22.5">
      <c r="A45" s="5" t="s">
        <v>295</v>
      </c>
      <c r="B45" s="6">
        <v>10</v>
      </c>
      <c r="C45" s="7" t="s">
        <v>296</v>
      </c>
      <c r="D45" s="8">
        <f>D46</f>
        <v>0</v>
      </c>
      <c r="E45" s="8">
        <v>0</v>
      </c>
      <c r="F45" s="9">
        <f>F46</f>
        <v>0</v>
      </c>
    </row>
    <row r="46" spans="1:6" ht="12.75">
      <c r="A46" s="5" t="s">
        <v>297</v>
      </c>
      <c r="B46" s="6">
        <v>10</v>
      </c>
      <c r="C46" s="7" t="s">
        <v>298</v>
      </c>
      <c r="D46" s="8">
        <f>D47</f>
        <v>0</v>
      </c>
      <c r="E46" s="8">
        <v>0</v>
      </c>
      <c r="F46" s="9">
        <f>F47</f>
        <v>0</v>
      </c>
    </row>
    <row r="47" spans="1:6" ht="12.75">
      <c r="A47" s="5" t="s">
        <v>299</v>
      </c>
      <c r="B47" s="6">
        <v>10</v>
      </c>
      <c r="C47" s="7" t="s">
        <v>300</v>
      </c>
      <c r="D47" s="8">
        <v>0</v>
      </c>
      <c r="E47" s="8">
        <v>0</v>
      </c>
      <c r="F47" s="9">
        <f>D47-E47</f>
        <v>0</v>
      </c>
    </row>
    <row r="48" spans="1:6" ht="12.75">
      <c r="A48" s="5" t="s">
        <v>85</v>
      </c>
      <c r="B48" s="6">
        <v>10</v>
      </c>
      <c r="C48" s="7" t="s">
        <v>73</v>
      </c>
      <c r="D48" s="8">
        <f aca="true" t="shared" si="3" ref="D48:F49">D49</f>
        <v>237930</v>
      </c>
      <c r="E48" s="8">
        <f t="shared" si="3"/>
        <v>118960</v>
      </c>
      <c r="F48" s="9">
        <f t="shared" si="3"/>
        <v>118970</v>
      </c>
    </row>
    <row r="49" spans="1:6" ht="22.5">
      <c r="A49" s="5" t="s">
        <v>49</v>
      </c>
      <c r="B49" s="6">
        <v>10</v>
      </c>
      <c r="C49" s="7" t="s">
        <v>72</v>
      </c>
      <c r="D49" s="8">
        <f t="shared" si="3"/>
        <v>237930</v>
      </c>
      <c r="E49" s="8">
        <f t="shared" si="3"/>
        <v>118960</v>
      </c>
      <c r="F49" s="9">
        <f t="shared" si="3"/>
        <v>118970</v>
      </c>
    </row>
    <row r="50" spans="1:6" ht="22.5">
      <c r="A50" s="5" t="s">
        <v>50</v>
      </c>
      <c r="B50" s="6">
        <v>10</v>
      </c>
      <c r="C50" s="7" t="s">
        <v>71</v>
      </c>
      <c r="D50" s="8">
        <v>237930</v>
      </c>
      <c r="E50" s="8">
        <v>118960</v>
      </c>
      <c r="F50" s="9">
        <f>D50-E50</f>
        <v>118970</v>
      </c>
    </row>
    <row r="51" spans="1:6" ht="12.75">
      <c r="A51" s="5" t="s">
        <v>353</v>
      </c>
      <c r="B51" s="6">
        <v>10</v>
      </c>
      <c r="C51" s="7" t="s">
        <v>354</v>
      </c>
      <c r="D51" s="8">
        <f aca="true" t="shared" si="4" ref="D51:F52">D52</f>
        <v>50000</v>
      </c>
      <c r="E51" s="8">
        <f t="shared" si="4"/>
        <v>50000</v>
      </c>
      <c r="F51" s="9">
        <f t="shared" si="4"/>
        <v>0</v>
      </c>
    </row>
    <row r="52" spans="1:6" ht="12.75">
      <c r="A52" s="5" t="s">
        <v>355</v>
      </c>
      <c r="B52" s="6">
        <v>10</v>
      </c>
      <c r="C52" s="7" t="s">
        <v>356</v>
      </c>
      <c r="D52" s="8">
        <f t="shared" si="4"/>
        <v>50000</v>
      </c>
      <c r="E52" s="8">
        <f t="shared" si="4"/>
        <v>50000</v>
      </c>
      <c r="F52" s="9">
        <f t="shared" si="4"/>
        <v>0</v>
      </c>
    </row>
    <row r="53" spans="1:6" ht="12.75">
      <c r="A53" s="5" t="s">
        <v>357</v>
      </c>
      <c r="B53" s="6">
        <v>10</v>
      </c>
      <c r="C53" s="47" t="s">
        <v>358</v>
      </c>
      <c r="D53" s="8">
        <v>50000</v>
      </c>
      <c r="E53" s="8">
        <v>50000</v>
      </c>
      <c r="F53" s="9">
        <f>D53-E53</f>
        <v>0</v>
      </c>
    </row>
  </sheetData>
  <sheetProtection/>
  <mergeCells count="4">
    <mergeCell ref="A9:F9"/>
    <mergeCell ref="B3:F7"/>
    <mergeCell ref="E2:F2"/>
    <mergeCell ref="A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SheetLayoutView="100" zoomScalePageLayoutView="0" workbookViewId="0" topLeftCell="A10">
      <selection activeCell="I17" sqref="I17"/>
    </sheetView>
  </sheetViews>
  <sheetFormatPr defaultColWidth="9.00390625" defaultRowHeight="12.75"/>
  <cols>
    <col min="1" max="1" width="71.375" style="1" customWidth="1"/>
    <col min="2" max="2" width="6.00390625" style="1" customWidth="1"/>
    <col min="3" max="3" width="39.25390625" style="1" customWidth="1"/>
    <col min="4" max="4" width="21.00390625" style="1" customWidth="1"/>
    <col min="5" max="5" width="17.875" style="1" customWidth="1"/>
    <col min="6" max="6" width="20.375" style="1" customWidth="1"/>
    <col min="7" max="16384" width="9.125" style="1" customWidth="1"/>
  </cols>
  <sheetData>
    <row r="1" ht="15">
      <c r="F1" s="1" t="s">
        <v>347</v>
      </c>
    </row>
    <row r="2" spans="4:6" ht="15" customHeight="1">
      <c r="D2" s="71" t="s">
        <v>371</v>
      </c>
      <c r="E2" s="71"/>
      <c r="F2" s="71"/>
    </row>
    <row r="3" spans="4:6" ht="15">
      <c r="D3" s="71"/>
      <c r="E3" s="71"/>
      <c r="F3" s="71"/>
    </row>
    <row r="4" spans="4:6" ht="15">
      <c r="D4" s="71"/>
      <c r="E4" s="71"/>
      <c r="F4" s="71"/>
    </row>
    <row r="5" spans="4:6" ht="15">
      <c r="D5" s="71"/>
      <c r="E5" s="71"/>
      <c r="F5" s="71"/>
    </row>
    <row r="6" spans="1:6" ht="15">
      <c r="A6" s="19"/>
      <c r="B6" s="19"/>
      <c r="C6" s="19"/>
      <c r="D6" s="71"/>
      <c r="E6" s="71"/>
      <c r="F6" s="71"/>
    </row>
    <row r="7" spans="1:6" ht="15" customHeight="1">
      <c r="A7" s="69" t="s">
        <v>301</v>
      </c>
      <c r="B7" s="70"/>
      <c r="C7" s="70"/>
      <c r="D7" s="70"/>
      <c r="E7" s="70"/>
      <c r="F7" s="70"/>
    </row>
    <row r="8" spans="1:6" ht="15">
      <c r="A8" s="20"/>
      <c r="B8" s="19"/>
      <c r="C8" s="19"/>
      <c r="D8" s="19"/>
      <c r="E8" s="19"/>
      <c r="F8" s="19"/>
    </row>
    <row r="9" spans="1:6" ht="39" customHeight="1">
      <c r="A9" s="21" t="s">
        <v>18</v>
      </c>
      <c r="B9" s="21" t="s">
        <v>89</v>
      </c>
      <c r="C9" s="21" t="s">
        <v>90</v>
      </c>
      <c r="D9" s="21" t="s">
        <v>88</v>
      </c>
      <c r="E9" s="21" t="s">
        <v>87</v>
      </c>
      <c r="F9" s="21" t="s">
        <v>70</v>
      </c>
    </row>
    <row r="10" spans="1:6" ht="15.75" thickBot="1">
      <c r="A10" s="21" t="s">
        <v>91</v>
      </c>
      <c r="B10" s="22" t="s">
        <v>92</v>
      </c>
      <c r="C10" s="22" t="s">
        <v>93</v>
      </c>
      <c r="D10" s="22" t="s">
        <v>94</v>
      </c>
      <c r="E10" s="22" t="s">
        <v>95</v>
      </c>
      <c r="F10" s="22" t="s">
        <v>96</v>
      </c>
    </row>
    <row r="11" spans="1:6" ht="15">
      <c r="A11" s="23" t="s">
        <v>97</v>
      </c>
      <c r="B11" s="52">
        <v>200</v>
      </c>
      <c r="C11" s="53" t="s">
        <v>74</v>
      </c>
      <c r="D11" s="54">
        <f>D13+D63+D75+D87+D104+D128+D135+D159</f>
        <v>41909299.37</v>
      </c>
      <c r="E11" s="54">
        <f>E13+E63+E75+E87+E104+E128+E135+E159</f>
        <v>14689880.129999999</v>
      </c>
      <c r="F11" s="55">
        <f aca="true" t="shared" si="0" ref="F11:F74">D11-E11</f>
        <v>27219419.24</v>
      </c>
    </row>
    <row r="12" spans="1:6" ht="15">
      <c r="A12" s="50" t="s">
        <v>98</v>
      </c>
      <c r="B12" s="56"/>
      <c r="C12" s="56"/>
      <c r="D12" s="57"/>
      <c r="E12" s="57"/>
      <c r="F12" s="58">
        <f t="shared" si="0"/>
        <v>0</v>
      </c>
    </row>
    <row r="13" spans="1:6" ht="15">
      <c r="A13" s="51" t="s">
        <v>13</v>
      </c>
      <c r="B13" s="59">
        <v>200</v>
      </c>
      <c r="C13" s="56" t="s">
        <v>99</v>
      </c>
      <c r="D13" s="58">
        <f>D14+D22+D29+D46+D52</f>
        <v>15658493.67</v>
      </c>
      <c r="E13" s="58">
        <f>E14+E22+E29+E46+E52</f>
        <v>6791821.38</v>
      </c>
      <c r="F13" s="58">
        <f t="shared" si="0"/>
        <v>8866672.29</v>
      </c>
    </row>
    <row r="14" spans="1:6" ht="30">
      <c r="A14" s="23" t="s">
        <v>19</v>
      </c>
      <c r="B14" s="24">
        <v>200</v>
      </c>
      <c r="C14" s="25" t="s">
        <v>100</v>
      </c>
      <c r="D14" s="26">
        <f aca="true" t="shared" si="1" ref="D14:E18">D15</f>
        <v>1361324.33</v>
      </c>
      <c r="E14" s="26">
        <f t="shared" si="1"/>
        <v>343724.46</v>
      </c>
      <c r="F14" s="27">
        <f t="shared" si="0"/>
        <v>1017599.8700000001</v>
      </c>
    </row>
    <row r="15" spans="1:6" ht="15">
      <c r="A15" s="23" t="s">
        <v>56</v>
      </c>
      <c r="B15" s="24">
        <v>200</v>
      </c>
      <c r="C15" s="25" t="s">
        <v>101</v>
      </c>
      <c r="D15" s="26">
        <f t="shared" si="1"/>
        <v>1361324.33</v>
      </c>
      <c r="E15" s="26">
        <f t="shared" si="1"/>
        <v>343724.46</v>
      </c>
      <c r="F15" s="27">
        <f t="shared" si="0"/>
        <v>1017599.8700000001</v>
      </c>
    </row>
    <row r="16" spans="1:6" ht="90">
      <c r="A16" s="23" t="s">
        <v>61</v>
      </c>
      <c r="B16" s="24">
        <v>200</v>
      </c>
      <c r="C16" s="25" t="s">
        <v>102</v>
      </c>
      <c r="D16" s="26">
        <f t="shared" si="1"/>
        <v>1361324.33</v>
      </c>
      <c r="E16" s="26">
        <f t="shared" si="1"/>
        <v>343724.46</v>
      </c>
      <c r="F16" s="27">
        <f t="shared" si="0"/>
        <v>1017599.8700000001</v>
      </c>
    </row>
    <row r="17" spans="1:6" ht="105">
      <c r="A17" s="23" t="s">
        <v>103</v>
      </c>
      <c r="B17" s="24">
        <v>200</v>
      </c>
      <c r="C17" s="25" t="s">
        <v>104</v>
      </c>
      <c r="D17" s="26">
        <f t="shared" si="1"/>
        <v>1361324.33</v>
      </c>
      <c r="E17" s="26">
        <f t="shared" si="1"/>
        <v>343724.46</v>
      </c>
      <c r="F17" s="27">
        <f t="shared" si="0"/>
        <v>1017599.8700000001</v>
      </c>
    </row>
    <row r="18" spans="1:6" ht="60">
      <c r="A18" s="23" t="s">
        <v>105</v>
      </c>
      <c r="B18" s="24">
        <v>200</v>
      </c>
      <c r="C18" s="25" t="s">
        <v>106</v>
      </c>
      <c r="D18" s="26">
        <f t="shared" si="1"/>
        <v>1361324.33</v>
      </c>
      <c r="E18" s="26">
        <f t="shared" si="1"/>
        <v>343724.46</v>
      </c>
      <c r="F18" s="27">
        <f t="shared" si="0"/>
        <v>1017599.8700000001</v>
      </c>
    </row>
    <row r="19" spans="1:6" ht="30">
      <c r="A19" s="23" t="s">
        <v>20</v>
      </c>
      <c r="B19" s="24">
        <v>200</v>
      </c>
      <c r="C19" s="25" t="s">
        <v>107</v>
      </c>
      <c r="D19" s="26">
        <f>D20+D21</f>
        <v>1361324.33</v>
      </c>
      <c r="E19" s="26">
        <f>E20+E21</f>
        <v>343724.46</v>
      </c>
      <c r="F19" s="27">
        <f t="shared" si="0"/>
        <v>1017599.8700000001</v>
      </c>
    </row>
    <row r="20" spans="1:6" ht="15">
      <c r="A20" s="23" t="s">
        <v>108</v>
      </c>
      <c r="B20" s="24">
        <v>200</v>
      </c>
      <c r="C20" s="25" t="s">
        <v>109</v>
      </c>
      <c r="D20" s="26">
        <v>1045564</v>
      </c>
      <c r="E20" s="26">
        <v>269356.07</v>
      </c>
      <c r="F20" s="27">
        <f t="shared" si="0"/>
        <v>776207.9299999999</v>
      </c>
    </row>
    <row r="21" spans="1:6" ht="45">
      <c r="A21" s="23" t="s">
        <v>110</v>
      </c>
      <c r="B21" s="24">
        <v>200</v>
      </c>
      <c r="C21" s="25" t="s">
        <v>111</v>
      </c>
      <c r="D21" s="26">
        <v>315760.33</v>
      </c>
      <c r="E21" s="26">
        <v>74368.39</v>
      </c>
      <c r="F21" s="27">
        <f t="shared" si="0"/>
        <v>241391.94</v>
      </c>
    </row>
    <row r="22" spans="1:6" ht="45">
      <c r="A22" s="23" t="s">
        <v>21</v>
      </c>
      <c r="B22" s="24">
        <v>200</v>
      </c>
      <c r="C22" s="25" t="s">
        <v>112</v>
      </c>
      <c r="D22" s="26">
        <f aca="true" t="shared" si="2" ref="D22:E27">D23</f>
        <v>207000</v>
      </c>
      <c r="E22" s="26">
        <f t="shared" si="2"/>
        <v>103500</v>
      </c>
      <c r="F22" s="27">
        <f t="shared" si="0"/>
        <v>103500</v>
      </c>
    </row>
    <row r="23" spans="1:6" ht="15">
      <c r="A23" s="23" t="s">
        <v>56</v>
      </c>
      <c r="B23" s="24">
        <v>200</v>
      </c>
      <c r="C23" s="25" t="s">
        <v>113</v>
      </c>
      <c r="D23" s="26">
        <f t="shared" si="2"/>
        <v>207000</v>
      </c>
      <c r="E23" s="26">
        <f t="shared" si="2"/>
        <v>103500</v>
      </c>
      <c r="F23" s="27">
        <f t="shared" si="0"/>
        <v>103500</v>
      </c>
    </row>
    <row r="24" spans="1:6" ht="90">
      <c r="A24" s="23" t="s">
        <v>61</v>
      </c>
      <c r="B24" s="24">
        <v>200</v>
      </c>
      <c r="C24" s="25" t="s">
        <v>114</v>
      </c>
      <c r="D24" s="26">
        <f t="shared" si="2"/>
        <v>207000</v>
      </c>
      <c r="E24" s="26">
        <f t="shared" si="2"/>
        <v>103500</v>
      </c>
      <c r="F24" s="27">
        <f t="shared" si="0"/>
        <v>103500</v>
      </c>
    </row>
    <row r="25" spans="1:6" ht="105">
      <c r="A25" s="23" t="s">
        <v>103</v>
      </c>
      <c r="B25" s="24">
        <v>200</v>
      </c>
      <c r="C25" s="25" t="s">
        <v>115</v>
      </c>
      <c r="D25" s="26">
        <f t="shared" si="2"/>
        <v>207000</v>
      </c>
      <c r="E25" s="26">
        <f t="shared" si="2"/>
        <v>103500</v>
      </c>
      <c r="F25" s="27">
        <f t="shared" si="0"/>
        <v>103500</v>
      </c>
    </row>
    <row r="26" spans="1:6" ht="60">
      <c r="A26" s="23" t="s">
        <v>105</v>
      </c>
      <c r="B26" s="24">
        <v>200</v>
      </c>
      <c r="C26" s="25" t="s">
        <v>116</v>
      </c>
      <c r="D26" s="26">
        <f t="shared" si="2"/>
        <v>207000</v>
      </c>
      <c r="E26" s="26">
        <f t="shared" si="2"/>
        <v>103500</v>
      </c>
      <c r="F26" s="27">
        <f t="shared" si="0"/>
        <v>103500</v>
      </c>
    </row>
    <row r="27" spans="1:6" ht="30">
      <c r="A27" s="23" t="s">
        <v>20</v>
      </c>
      <c r="B27" s="24">
        <v>200</v>
      </c>
      <c r="C27" s="25" t="s">
        <v>117</v>
      </c>
      <c r="D27" s="26">
        <f t="shared" si="2"/>
        <v>207000</v>
      </c>
      <c r="E27" s="26">
        <f t="shared" si="2"/>
        <v>103500</v>
      </c>
      <c r="F27" s="27">
        <f t="shared" si="0"/>
        <v>103500</v>
      </c>
    </row>
    <row r="28" spans="1:6" ht="60">
      <c r="A28" s="23" t="s">
        <v>118</v>
      </c>
      <c r="B28" s="24">
        <v>200</v>
      </c>
      <c r="C28" s="25" t="s">
        <v>119</v>
      </c>
      <c r="D28" s="26">
        <v>207000</v>
      </c>
      <c r="E28" s="26">
        <v>103500</v>
      </c>
      <c r="F28" s="27">
        <f t="shared" si="0"/>
        <v>103500</v>
      </c>
    </row>
    <row r="29" spans="1:6" ht="45">
      <c r="A29" s="23" t="s">
        <v>22</v>
      </c>
      <c r="B29" s="24">
        <v>200</v>
      </c>
      <c r="C29" s="25" t="s">
        <v>120</v>
      </c>
      <c r="D29" s="26">
        <f aca="true" t="shared" si="3" ref="D29:E31">D30</f>
        <v>10326515.99</v>
      </c>
      <c r="E29" s="26">
        <f t="shared" si="3"/>
        <v>5054921.43</v>
      </c>
      <c r="F29" s="27">
        <f t="shared" si="0"/>
        <v>5271594.5600000005</v>
      </c>
    </row>
    <row r="30" spans="1:6" ht="15">
      <c r="A30" s="23" t="s">
        <v>56</v>
      </c>
      <c r="B30" s="24">
        <v>200</v>
      </c>
      <c r="C30" s="25" t="s">
        <v>121</v>
      </c>
      <c r="D30" s="26">
        <f t="shared" si="3"/>
        <v>10326515.99</v>
      </c>
      <c r="E30" s="26">
        <f t="shared" si="3"/>
        <v>5054921.43</v>
      </c>
      <c r="F30" s="27">
        <f t="shared" si="0"/>
        <v>5271594.5600000005</v>
      </c>
    </row>
    <row r="31" spans="1:6" ht="90">
      <c r="A31" s="23" t="s">
        <v>61</v>
      </c>
      <c r="B31" s="24">
        <v>200</v>
      </c>
      <c r="C31" s="25" t="s">
        <v>122</v>
      </c>
      <c r="D31" s="26">
        <f t="shared" si="3"/>
        <v>10326515.99</v>
      </c>
      <c r="E31" s="26">
        <f t="shared" si="3"/>
        <v>5054921.43</v>
      </c>
      <c r="F31" s="27">
        <f t="shared" si="0"/>
        <v>5271594.5600000005</v>
      </c>
    </row>
    <row r="32" spans="1:6" ht="105">
      <c r="A32" s="23" t="s">
        <v>103</v>
      </c>
      <c r="B32" s="24">
        <v>200</v>
      </c>
      <c r="C32" s="25" t="s">
        <v>123</v>
      </c>
      <c r="D32" s="26">
        <f>D33+D38+D42</f>
        <v>10326515.99</v>
      </c>
      <c r="E32" s="26">
        <f>E33+E38+E42</f>
        <v>5054921.43</v>
      </c>
      <c r="F32" s="27">
        <f t="shared" si="0"/>
        <v>5271594.5600000005</v>
      </c>
    </row>
    <row r="33" spans="1:6" ht="60">
      <c r="A33" s="23" t="s">
        <v>105</v>
      </c>
      <c r="B33" s="24">
        <v>200</v>
      </c>
      <c r="C33" s="25" t="s">
        <v>124</v>
      </c>
      <c r="D33" s="26">
        <f>D34</f>
        <v>10119617.15</v>
      </c>
      <c r="E33" s="26">
        <f>E34</f>
        <v>4950278.5</v>
      </c>
      <c r="F33" s="27">
        <f t="shared" si="0"/>
        <v>5169338.65</v>
      </c>
    </row>
    <row r="34" spans="1:6" ht="30">
      <c r="A34" s="23" t="s">
        <v>20</v>
      </c>
      <c r="B34" s="24">
        <v>200</v>
      </c>
      <c r="C34" s="25" t="s">
        <v>125</v>
      </c>
      <c r="D34" s="26">
        <f>D35+D37</f>
        <v>10119617.15</v>
      </c>
      <c r="E34" s="26">
        <f>E35+E37</f>
        <v>4950278.5</v>
      </c>
      <c r="F34" s="27">
        <f t="shared" si="0"/>
        <v>5169338.65</v>
      </c>
    </row>
    <row r="35" spans="1:6" ht="15">
      <c r="A35" s="23" t="s">
        <v>108</v>
      </c>
      <c r="B35" s="24">
        <v>200</v>
      </c>
      <c r="C35" s="25" t="s">
        <v>126</v>
      </c>
      <c r="D35" s="26">
        <f>D36</f>
        <v>7772363.4</v>
      </c>
      <c r="E35" s="26">
        <f>E36</f>
        <v>3805235.13</v>
      </c>
      <c r="F35" s="27">
        <f t="shared" si="0"/>
        <v>3967128.2700000005</v>
      </c>
    </row>
    <row r="36" spans="1:6" ht="15">
      <c r="A36" s="23" t="s">
        <v>108</v>
      </c>
      <c r="B36" s="24">
        <v>200</v>
      </c>
      <c r="C36" s="25" t="s">
        <v>126</v>
      </c>
      <c r="D36" s="26">
        <v>7772363.4</v>
      </c>
      <c r="E36" s="26">
        <v>3805235.13</v>
      </c>
      <c r="F36" s="27">
        <f t="shared" si="0"/>
        <v>3967128.2700000005</v>
      </c>
    </row>
    <row r="37" spans="1:6" ht="45">
      <c r="A37" s="23" t="s">
        <v>110</v>
      </c>
      <c r="B37" s="24">
        <v>200</v>
      </c>
      <c r="C37" s="25" t="s">
        <v>127</v>
      </c>
      <c r="D37" s="26">
        <v>2347253.75</v>
      </c>
      <c r="E37" s="26">
        <v>1145043.37</v>
      </c>
      <c r="F37" s="27">
        <f t="shared" si="0"/>
        <v>1202210.38</v>
      </c>
    </row>
    <row r="38" spans="1:6" ht="30">
      <c r="A38" s="23" t="s">
        <v>128</v>
      </c>
      <c r="B38" s="24">
        <v>200</v>
      </c>
      <c r="C38" s="25" t="s">
        <v>129</v>
      </c>
      <c r="D38" s="26">
        <f>D39</f>
        <v>179834.5</v>
      </c>
      <c r="E38" s="26">
        <f>E39</f>
        <v>96105.81</v>
      </c>
      <c r="F38" s="27">
        <f t="shared" si="0"/>
        <v>83728.69</v>
      </c>
    </row>
    <row r="39" spans="1:6" ht="30">
      <c r="A39" s="23" t="s">
        <v>23</v>
      </c>
      <c r="B39" s="24">
        <v>200</v>
      </c>
      <c r="C39" s="25" t="s">
        <v>130</v>
      </c>
      <c r="D39" s="26">
        <f>D40+D41</f>
        <v>179834.5</v>
      </c>
      <c r="E39" s="26">
        <f>E40+E41</f>
        <v>96105.81</v>
      </c>
      <c r="F39" s="27">
        <f t="shared" si="0"/>
        <v>83728.69</v>
      </c>
    </row>
    <row r="40" spans="1:6" ht="15">
      <c r="A40" s="23" t="s">
        <v>131</v>
      </c>
      <c r="B40" s="24">
        <v>200</v>
      </c>
      <c r="C40" s="25" t="s">
        <v>132</v>
      </c>
      <c r="D40" s="26">
        <v>9800</v>
      </c>
      <c r="E40" s="26">
        <v>2741.25</v>
      </c>
      <c r="F40" s="27">
        <f t="shared" si="0"/>
        <v>7058.75</v>
      </c>
    </row>
    <row r="41" spans="1:6" ht="15">
      <c r="A41" s="23" t="s">
        <v>302</v>
      </c>
      <c r="B41" s="24">
        <v>200</v>
      </c>
      <c r="C41" s="25" t="s">
        <v>303</v>
      </c>
      <c r="D41" s="26">
        <v>170034.5</v>
      </c>
      <c r="E41" s="26">
        <v>93364.56</v>
      </c>
      <c r="F41" s="27">
        <f t="shared" si="0"/>
        <v>76669.94</v>
      </c>
    </row>
    <row r="42" spans="1:6" ht="15">
      <c r="A42" s="23" t="s">
        <v>133</v>
      </c>
      <c r="B42" s="24">
        <v>200</v>
      </c>
      <c r="C42" s="25" t="s">
        <v>134</v>
      </c>
      <c r="D42" s="26">
        <f>D43</f>
        <v>27064.34</v>
      </c>
      <c r="E42" s="26">
        <f>E43</f>
        <v>8537.119999999999</v>
      </c>
      <c r="F42" s="27">
        <f t="shared" si="0"/>
        <v>18527.22</v>
      </c>
    </row>
    <row r="43" spans="1:6" ht="15">
      <c r="A43" s="23" t="s">
        <v>135</v>
      </c>
      <c r="B43" s="24">
        <v>200</v>
      </c>
      <c r="C43" s="25" t="s">
        <v>136</v>
      </c>
      <c r="D43" s="26">
        <f>D44+D45</f>
        <v>27064.34</v>
      </c>
      <c r="E43" s="26">
        <f>E44+E45</f>
        <v>8537.119999999999</v>
      </c>
      <c r="F43" s="27">
        <f t="shared" si="0"/>
        <v>18527.22</v>
      </c>
    </row>
    <row r="44" spans="1:6" ht="15">
      <c r="A44" s="23" t="s">
        <v>137</v>
      </c>
      <c r="B44" s="24">
        <v>200</v>
      </c>
      <c r="C44" s="25" t="s">
        <v>138</v>
      </c>
      <c r="D44" s="26">
        <v>16800</v>
      </c>
      <c r="E44" s="26">
        <v>5506</v>
      </c>
      <c r="F44" s="27">
        <f t="shared" si="0"/>
        <v>11294</v>
      </c>
    </row>
    <row r="45" spans="1:6" ht="15">
      <c r="A45" s="23" t="s">
        <v>139</v>
      </c>
      <c r="B45" s="24">
        <v>200</v>
      </c>
      <c r="C45" s="25" t="s">
        <v>140</v>
      </c>
      <c r="D45" s="26">
        <v>10264.34</v>
      </c>
      <c r="E45" s="26">
        <v>3031.12</v>
      </c>
      <c r="F45" s="27">
        <f t="shared" si="0"/>
        <v>7233.22</v>
      </c>
    </row>
    <row r="46" spans="1:6" ht="15">
      <c r="A46" s="23" t="s">
        <v>141</v>
      </c>
      <c r="B46" s="24">
        <v>200</v>
      </c>
      <c r="C46" s="25" t="s">
        <v>142</v>
      </c>
      <c r="D46" s="26">
        <f aca="true" t="shared" si="4" ref="D46:E50">D47</f>
        <v>250000</v>
      </c>
      <c r="E46" s="26">
        <f t="shared" si="4"/>
        <v>0</v>
      </c>
      <c r="F46" s="27">
        <f t="shared" si="0"/>
        <v>250000</v>
      </c>
    </row>
    <row r="47" spans="1:6" ht="15">
      <c r="A47" s="23" t="s">
        <v>56</v>
      </c>
      <c r="B47" s="24">
        <v>200</v>
      </c>
      <c r="C47" s="25" t="s">
        <v>143</v>
      </c>
      <c r="D47" s="26">
        <f t="shared" si="4"/>
        <v>250000</v>
      </c>
      <c r="E47" s="26">
        <f t="shared" si="4"/>
        <v>0</v>
      </c>
      <c r="F47" s="27">
        <f t="shared" si="0"/>
        <v>250000</v>
      </c>
    </row>
    <row r="48" spans="1:6" ht="90">
      <c r="A48" s="23" t="s">
        <v>61</v>
      </c>
      <c r="B48" s="24">
        <v>200</v>
      </c>
      <c r="C48" s="25" t="s">
        <v>144</v>
      </c>
      <c r="D48" s="26">
        <f t="shared" si="4"/>
        <v>250000</v>
      </c>
      <c r="E48" s="26">
        <f t="shared" si="4"/>
        <v>0</v>
      </c>
      <c r="F48" s="27">
        <f t="shared" si="0"/>
        <v>250000</v>
      </c>
    </row>
    <row r="49" spans="1:6" ht="15">
      <c r="A49" s="23" t="s">
        <v>145</v>
      </c>
      <c r="B49" s="24">
        <v>200</v>
      </c>
      <c r="C49" s="25" t="s">
        <v>146</v>
      </c>
      <c r="D49" s="26">
        <f t="shared" si="4"/>
        <v>250000</v>
      </c>
      <c r="E49" s="26">
        <f t="shared" si="4"/>
        <v>0</v>
      </c>
      <c r="F49" s="27">
        <f t="shared" si="0"/>
        <v>250000</v>
      </c>
    </row>
    <row r="50" spans="1:6" ht="15">
      <c r="A50" s="23" t="s">
        <v>133</v>
      </c>
      <c r="B50" s="24">
        <v>200</v>
      </c>
      <c r="C50" s="25" t="s">
        <v>147</v>
      </c>
      <c r="D50" s="26">
        <f t="shared" si="4"/>
        <v>250000</v>
      </c>
      <c r="E50" s="26">
        <f t="shared" si="4"/>
        <v>0</v>
      </c>
      <c r="F50" s="27">
        <f t="shared" si="0"/>
        <v>250000</v>
      </c>
    </row>
    <row r="51" spans="1:6" ht="15">
      <c r="A51" s="23" t="s">
        <v>24</v>
      </c>
      <c r="B51" s="24">
        <v>200</v>
      </c>
      <c r="C51" s="25" t="s">
        <v>148</v>
      </c>
      <c r="D51" s="26">
        <v>250000</v>
      </c>
      <c r="E51" s="26">
        <v>0</v>
      </c>
      <c r="F51" s="27">
        <f t="shared" si="0"/>
        <v>250000</v>
      </c>
    </row>
    <row r="52" spans="1:6" ht="15">
      <c r="A52" s="23" t="s">
        <v>149</v>
      </c>
      <c r="B52" s="24">
        <v>200</v>
      </c>
      <c r="C52" s="25" t="s">
        <v>150</v>
      </c>
      <c r="D52" s="26">
        <f>D53</f>
        <v>3513653.35</v>
      </c>
      <c r="E52" s="26">
        <f>E53</f>
        <v>1289675.49</v>
      </c>
      <c r="F52" s="27">
        <f t="shared" si="0"/>
        <v>2223977.8600000003</v>
      </c>
    </row>
    <row r="53" spans="1:6" ht="15">
      <c r="A53" s="23" t="s">
        <v>56</v>
      </c>
      <c r="B53" s="24">
        <v>200</v>
      </c>
      <c r="C53" s="25" t="s">
        <v>151</v>
      </c>
      <c r="D53" s="26">
        <f>D54</f>
        <v>3513653.35</v>
      </c>
      <c r="E53" s="26">
        <f>E54</f>
        <v>1289675.49</v>
      </c>
      <c r="F53" s="27">
        <f t="shared" si="0"/>
        <v>2223977.8600000003</v>
      </c>
    </row>
    <row r="54" spans="1:6" ht="90">
      <c r="A54" s="23" t="s">
        <v>61</v>
      </c>
      <c r="B54" s="24">
        <v>200</v>
      </c>
      <c r="C54" s="25" t="s">
        <v>152</v>
      </c>
      <c r="D54" s="26">
        <f>D55+D60</f>
        <v>3513653.35</v>
      </c>
      <c r="E54" s="26">
        <f>E55+E60</f>
        <v>1289675.49</v>
      </c>
      <c r="F54" s="27">
        <f t="shared" si="0"/>
        <v>2223977.8600000003</v>
      </c>
    </row>
    <row r="55" spans="1:6" ht="105">
      <c r="A55" s="23" t="s">
        <v>153</v>
      </c>
      <c r="B55" s="24">
        <v>200</v>
      </c>
      <c r="C55" s="25" t="s">
        <v>154</v>
      </c>
      <c r="D55" s="26">
        <f>D56</f>
        <v>3345304.69</v>
      </c>
      <c r="E55" s="26">
        <f>E56</f>
        <v>1121326.83</v>
      </c>
      <c r="F55" s="27">
        <f t="shared" si="0"/>
        <v>2223977.86</v>
      </c>
    </row>
    <row r="56" spans="1:6" ht="30">
      <c r="A56" s="23" t="s">
        <v>128</v>
      </c>
      <c r="B56" s="24">
        <v>200</v>
      </c>
      <c r="C56" s="25" t="s">
        <v>155</v>
      </c>
      <c r="D56" s="26">
        <f>D57</f>
        <v>3345304.69</v>
      </c>
      <c r="E56" s="26">
        <f>E57</f>
        <v>1121326.83</v>
      </c>
      <c r="F56" s="27">
        <f t="shared" si="0"/>
        <v>2223977.86</v>
      </c>
    </row>
    <row r="57" spans="1:6" ht="30">
      <c r="A57" s="23" t="s">
        <v>23</v>
      </c>
      <c r="B57" s="24">
        <v>200</v>
      </c>
      <c r="C57" s="25" t="s">
        <v>156</v>
      </c>
      <c r="D57" s="26">
        <f>D58+D59</f>
        <v>3345304.69</v>
      </c>
      <c r="E57" s="26">
        <f>E58+E59</f>
        <v>1121326.83</v>
      </c>
      <c r="F57" s="27">
        <f t="shared" si="0"/>
        <v>2223977.86</v>
      </c>
    </row>
    <row r="58" spans="1:6" ht="15">
      <c r="A58" s="23" t="s">
        <v>131</v>
      </c>
      <c r="B58" s="24">
        <v>200</v>
      </c>
      <c r="C58" s="25" t="s">
        <v>157</v>
      </c>
      <c r="D58" s="26">
        <v>3125304.69</v>
      </c>
      <c r="E58" s="26">
        <v>1063722.22</v>
      </c>
      <c r="F58" s="27">
        <f t="shared" si="0"/>
        <v>2061582.47</v>
      </c>
    </row>
    <row r="59" spans="1:6" ht="15">
      <c r="A59" s="23" t="s">
        <v>302</v>
      </c>
      <c r="B59" s="24">
        <v>200</v>
      </c>
      <c r="C59" s="25" t="s">
        <v>304</v>
      </c>
      <c r="D59" s="26">
        <v>220000</v>
      </c>
      <c r="E59" s="26">
        <v>57604.61</v>
      </c>
      <c r="F59" s="27">
        <f t="shared" si="0"/>
        <v>162395.39</v>
      </c>
    </row>
    <row r="60" spans="1:6" ht="165">
      <c r="A60" s="23" t="s">
        <v>158</v>
      </c>
      <c r="B60" s="24">
        <v>200</v>
      </c>
      <c r="C60" s="25" t="s">
        <v>159</v>
      </c>
      <c r="D60" s="26">
        <f>D61</f>
        <v>168348.66</v>
      </c>
      <c r="E60" s="26">
        <f>E61</f>
        <v>168348.66</v>
      </c>
      <c r="F60" s="27">
        <f t="shared" si="0"/>
        <v>0</v>
      </c>
    </row>
    <row r="61" spans="1:6" ht="15">
      <c r="A61" s="23" t="s">
        <v>160</v>
      </c>
      <c r="B61" s="24">
        <v>200</v>
      </c>
      <c r="C61" s="25" t="s">
        <v>161</v>
      </c>
      <c r="D61" s="26">
        <f>D62</f>
        <v>168348.66</v>
      </c>
      <c r="E61" s="26">
        <f>E62</f>
        <v>168348.66</v>
      </c>
      <c r="F61" s="27">
        <f t="shared" si="0"/>
        <v>0</v>
      </c>
    </row>
    <row r="62" spans="1:6" ht="15">
      <c r="A62" s="23" t="s">
        <v>62</v>
      </c>
      <c r="B62" s="24">
        <v>200</v>
      </c>
      <c r="C62" s="25" t="s">
        <v>162</v>
      </c>
      <c r="D62" s="26">
        <v>168348.66</v>
      </c>
      <c r="E62" s="26">
        <v>168348.66</v>
      </c>
      <c r="F62" s="27">
        <f t="shared" si="0"/>
        <v>0</v>
      </c>
    </row>
    <row r="63" spans="1:6" ht="15">
      <c r="A63" s="23" t="s">
        <v>12</v>
      </c>
      <c r="B63" s="24">
        <v>200</v>
      </c>
      <c r="C63" s="25" t="s">
        <v>163</v>
      </c>
      <c r="D63" s="26">
        <f aca="true" t="shared" si="5" ref="D63:E66">D64</f>
        <v>237930</v>
      </c>
      <c r="E63" s="26">
        <f t="shared" si="5"/>
        <v>108175.89</v>
      </c>
      <c r="F63" s="27">
        <f t="shared" si="0"/>
        <v>129754.11</v>
      </c>
    </row>
    <row r="64" spans="1:6" ht="15">
      <c r="A64" s="23" t="s">
        <v>25</v>
      </c>
      <c r="B64" s="24">
        <v>200</v>
      </c>
      <c r="C64" s="25" t="s">
        <v>164</v>
      </c>
      <c r="D64" s="26">
        <f t="shared" si="5"/>
        <v>237930</v>
      </c>
      <c r="E64" s="26">
        <f t="shared" si="5"/>
        <v>108175.89</v>
      </c>
      <c r="F64" s="27">
        <f t="shared" si="0"/>
        <v>129754.11</v>
      </c>
    </row>
    <row r="65" spans="1:6" ht="15">
      <c r="A65" s="23" t="s">
        <v>56</v>
      </c>
      <c r="B65" s="24">
        <v>200</v>
      </c>
      <c r="C65" s="25" t="s">
        <v>165</v>
      </c>
      <c r="D65" s="26">
        <f t="shared" si="5"/>
        <v>237930</v>
      </c>
      <c r="E65" s="26">
        <f t="shared" si="5"/>
        <v>108175.89</v>
      </c>
      <c r="F65" s="27">
        <f t="shared" si="0"/>
        <v>129754.11</v>
      </c>
    </row>
    <row r="66" spans="1:6" ht="90">
      <c r="A66" s="23" t="s">
        <v>61</v>
      </c>
      <c r="B66" s="24">
        <v>200</v>
      </c>
      <c r="C66" s="25" t="s">
        <v>166</v>
      </c>
      <c r="D66" s="26">
        <f t="shared" si="5"/>
        <v>237930</v>
      </c>
      <c r="E66" s="26">
        <f t="shared" si="5"/>
        <v>108175.89</v>
      </c>
      <c r="F66" s="27">
        <f t="shared" si="0"/>
        <v>129754.11</v>
      </c>
    </row>
    <row r="67" spans="1:6" ht="30">
      <c r="A67" s="23" t="s">
        <v>6</v>
      </c>
      <c r="B67" s="24">
        <v>200</v>
      </c>
      <c r="C67" s="25" t="s">
        <v>167</v>
      </c>
      <c r="D67" s="26">
        <f>D68+D72</f>
        <v>237930</v>
      </c>
      <c r="E67" s="26">
        <f>E68+E72</f>
        <v>108175.89</v>
      </c>
      <c r="F67" s="27">
        <f t="shared" si="0"/>
        <v>129754.11</v>
      </c>
    </row>
    <row r="68" spans="1:6" ht="60">
      <c r="A68" s="23" t="s">
        <v>105</v>
      </c>
      <c r="B68" s="24">
        <v>200</v>
      </c>
      <c r="C68" s="25" t="s">
        <v>168</v>
      </c>
      <c r="D68" s="26">
        <f>D69</f>
        <v>236170</v>
      </c>
      <c r="E68" s="26">
        <f>E69</f>
        <v>108175.89</v>
      </c>
      <c r="F68" s="27">
        <f t="shared" si="0"/>
        <v>127994.11</v>
      </c>
    </row>
    <row r="69" spans="1:6" ht="30">
      <c r="A69" s="23" t="s">
        <v>20</v>
      </c>
      <c r="B69" s="24">
        <v>200</v>
      </c>
      <c r="C69" s="25" t="s">
        <v>169</v>
      </c>
      <c r="D69" s="26">
        <f>D70+D71</f>
        <v>236170</v>
      </c>
      <c r="E69" s="26">
        <f>E70+E71</f>
        <v>108175.89</v>
      </c>
      <c r="F69" s="27">
        <f t="shared" si="0"/>
        <v>127994.11</v>
      </c>
    </row>
    <row r="70" spans="1:6" ht="15">
      <c r="A70" s="23" t="s">
        <v>108</v>
      </c>
      <c r="B70" s="24">
        <v>200</v>
      </c>
      <c r="C70" s="25" t="s">
        <v>170</v>
      </c>
      <c r="D70" s="26">
        <v>181390.08</v>
      </c>
      <c r="E70" s="26">
        <v>83084.41</v>
      </c>
      <c r="F70" s="27">
        <f t="shared" si="0"/>
        <v>98305.66999999998</v>
      </c>
    </row>
    <row r="71" spans="1:6" ht="45">
      <c r="A71" s="23" t="s">
        <v>110</v>
      </c>
      <c r="B71" s="24">
        <v>200</v>
      </c>
      <c r="C71" s="25" t="s">
        <v>171</v>
      </c>
      <c r="D71" s="26">
        <v>54779.92</v>
      </c>
      <c r="E71" s="26">
        <v>25091.48</v>
      </c>
      <c r="F71" s="27">
        <f t="shared" si="0"/>
        <v>29688.44</v>
      </c>
    </row>
    <row r="72" spans="1:6" ht="30">
      <c r="A72" s="23" t="s">
        <v>128</v>
      </c>
      <c r="B72" s="24">
        <v>200</v>
      </c>
      <c r="C72" s="25" t="s">
        <v>305</v>
      </c>
      <c r="D72" s="26">
        <f>D73</f>
        <v>1760</v>
      </c>
      <c r="E72" s="26">
        <f>E73</f>
        <v>0</v>
      </c>
      <c r="F72" s="27">
        <f t="shared" si="0"/>
        <v>1760</v>
      </c>
    </row>
    <row r="73" spans="1:6" ht="30">
      <c r="A73" s="23" t="s">
        <v>23</v>
      </c>
      <c r="B73" s="24">
        <v>200</v>
      </c>
      <c r="C73" s="25" t="s">
        <v>306</v>
      </c>
      <c r="D73" s="26">
        <f>D74</f>
        <v>1760</v>
      </c>
      <c r="E73" s="26">
        <f>E74</f>
        <v>0</v>
      </c>
      <c r="F73" s="27">
        <f t="shared" si="0"/>
        <v>1760</v>
      </c>
    </row>
    <row r="74" spans="1:6" ht="15">
      <c r="A74" s="23" t="s">
        <v>131</v>
      </c>
      <c r="B74" s="24">
        <v>200</v>
      </c>
      <c r="C74" s="25" t="s">
        <v>307</v>
      </c>
      <c r="D74" s="26">
        <v>1760</v>
      </c>
      <c r="E74" s="26">
        <v>0</v>
      </c>
      <c r="F74" s="27">
        <f t="shared" si="0"/>
        <v>1760</v>
      </c>
    </row>
    <row r="75" spans="1:6" ht="30">
      <c r="A75" s="23" t="s">
        <v>67</v>
      </c>
      <c r="B75" s="24">
        <v>200</v>
      </c>
      <c r="C75" s="25" t="s">
        <v>172</v>
      </c>
      <c r="D75" s="26">
        <f aca="true" t="shared" si="6" ref="D75:E77">D76</f>
        <v>234000</v>
      </c>
      <c r="E75" s="26">
        <f t="shared" si="6"/>
        <v>68000</v>
      </c>
      <c r="F75" s="27">
        <f aca="true" t="shared" si="7" ref="F75:F86">D75-E75</f>
        <v>166000</v>
      </c>
    </row>
    <row r="76" spans="1:6" ht="30">
      <c r="A76" s="23" t="s">
        <v>63</v>
      </c>
      <c r="B76" s="24">
        <v>200</v>
      </c>
      <c r="C76" s="25" t="s">
        <v>173</v>
      </c>
      <c r="D76" s="26">
        <f t="shared" si="6"/>
        <v>234000</v>
      </c>
      <c r="E76" s="26">
        <f t="shared" si="6"/>
        <v>68000</v>
      </c>
      <c r="F76" s="27">
        <f t="shared" si="7"/>
        <v>166000</v>
      </c>
    </row>
    <row r="77" spans="1:6" ht="15">
      <c r="A77" s="23" t="s">
        <v>56</v>
      </c>
      <c r="B77" s="24">
        <v>200</v>
      </c>
      <c r="C77" s="25" t="s">
        <v>174</v>
      </c>
      <c r="D77" s="26">
        <f t="shared" si="6"/>
        <v>234000</v>
      </c>
      <c r="E77" s="26">
        <f t="shared" si="6"/>
        <v>68000</v>
      </c>
      <c r="F77" s="27">
        <f t="shared" si="7"/>
        <v>166000</v>
      </c>
    </row>
    <row r="78" spans="1:6" ht="90">
      <c r="A78" s="23" t="s">
        <v>61</v>
      </c>
      <c r="B78" s="24">
        <v>200</v>
      </c>
      <c r="C78" s="25" t="s">
        <v>175</v>
      </c>
      <c r="D78" s="26">
        <f>D79+D83</f>
        <v>234000</v>
      </c>
      <c r="E78" s="26">
        <f>E79+E83</f>
        <v>68000</v>
      </c>
      <c r="F78" s="27">
        <f t="shared" si="7"/>
        <v>166000</v>
      </c>
    </row>
    <row r="79" spans="1:6" ht="105">
      <c r="A79" s="23" t="s">
        <v>153</v>
      </c>
      <c r="B79" s="24">
        <v>200</v>
      </c>
      <c r="C79" s="25" t="s">
        <v>176</v>
      </c>
      <c r="D79" s="26">
        <f aca="true" t="shared" si="8" ref="D79:E81">D80</f>
        <v>0</v>
      </c>
      <c r="E79" s="26">
        <f t="shared" si="8"/>
        <v>0</v>
      </c>
      <c r="F79" s="27">
        <f t="shared" si="7"/>
        <v>0</v>
      </c>
    </row>
    <row r="80" spans="1:6" ht="30">
      <c r="A80" s="23" t="s">
        <v>128</v>
      </c>
      <c r="B80" s="24">
        <v>200</v>
      </c>
      <c r="C80" s="25" t="s">
        <v>177</v>
      </c>
      <c r="D80" s="26">
        <f t="shared" si="8"/>
        <v>0</v>
      </c>
      <c r="E80" s="26">
        <f t="shared" si="8"/>
        <v>0</v>
      </c>
      <c r="F80" s="27">
        <f t="shared" si="7"/>
        <v>0</v>
      </c>
    </row>
    <row r="81" spans="1:6" ht="30">
      <c r="A81" s="23" t="s">
        <v>23</v>
      </c>
      <c r="B81" s="24">
        <v>200</v>
      </c>
      <c r="C81" s="25" t="s">
        <v>178</v>
      </c>
      <c r="D81" s="26">
        <f t="shared" si="8"/>
        <v>0</v>
      </c>
      <c r="E81" s="26">
        <f t="shared" si="8"/>
        <v>0</v>
      </c>
      <c r="F81" s="27">
        <f t="shared" si="7"/>
        <v>0</v>
      </c>
    </row>
    <row r="82" spans="1:6" ht="15">
      <c r="A82" s="23" t="s">
        <v>131</v>
      </c>
      <c r="B82" s="24">
        <v>200</v>
      </c>
      <c r="C82" s="25" t="s">
        <v>179</v>
      </c>
      <c r="D82" s="26">
        <v>0</v>
      </c>
      <c r="E82" s="26">
        <v>0</v>
      </c>
      <c r="F82" s="27">
        <f t="shared" si="7"/>
        <v>0</v>
      </c>
    </row>
    <row r="83" spans="1:6" ht="15">
      <c r="A83" s="23" t="s">
        <v>180</v>
      </c>
      <c r="B83" s="24">
        <v>200</v>
      </c>
      <c r="C83" s="25" t="s">
        <v>181</v>
      </c>
      <c r="D83" s="26">
        <f aca="true" t="shared" si="9" ref="D83:E85">D84</f>
        <v>234000</v>
      </c>
      <c r="E83" s="26">
        <f t="shared" si="9"/>
        <v>68000</v>
      </c>
      <c r="F83" s="27">
        <f t="shared" si="7"/>
        <v>166000</v>
      </c>
    </row>
    <row r="84" spans="1:6" ht="60">
      <c r="A84" s="23" t="s">
        <v>105</v>
      </c>
      <c r="B84" s="24">
        <v>200</v>
      </c>
      <c r="C84" s="25" t="s">
        <v>182</v>
      </c>
      <c r="D84" s="26">
        <f t="shared" si="9"/>
        <v>234000</v>
      </c>
      <c r="E84" s="26">
        <f t="shared" si="9"/>
        <v>68000</v>
      </c>
      <c r="F84" s="27">
        <f t="shared" si="7"/>
        <v>166000</v>
      </c>
    </row>
    <row r="85" spans="1:6" ht="30">
      <c r="A85" s="23" t="s">
        <v>20</v>
      </c>
      <c r="B85" s="24">
        <v>200</v>
      </c>
      <c r="C85" s="25" t="s">
        <v>183</v>
      </c>
      <c r="D85" s="26">
        <f t="shared" si="9"/>
        <v>234000</v>
      </c>
      <c r="E85" s="26">
        <f t="shared" si="9"/>
        <v>68000</v>
      </c>
      <c r="F85" s="27">
        <f t="shared" si="7"/>
        <v>166000</v>
      </c>
    </row>
    <row r="86" spans="1:6" ht="60">
      <c r="A86" s="23" t="s">
        <v>118</v>
      </c>
      <c r="B86" s="24">
        <v>200</v>
      </c>
      <c r="C86" s="25" t="s">
        <v>184</v>
      </c>
      <c r="D86" s="26">
        <v>234000</v>
      </c>
      <c r="E86" s="26">
        <v>68000</v>
      </c>
      <c r="F86" s="27">
        <f t="shared" si="7"/>
        <v>166000</v>
      </c>
    </row>
    <row r="87" spans="1:6" ht="15">
      <c r="A87" s="23" t="s">
        <v>14</v>
      </c>
      <c r="B87" s="24">
        <v>200</v>
      </c>
      <c r="C87" s="25" t="s">
        <v>185</v>
      </c>
      <c r="D87" s="26">
        <f>D88</f>
        <v>214000</v>
      </c>
      <c r="E87" s="26">
        <f>E88</f>
        <v>54544</v>
      </c>
      <c r="F87" s="27">
        <f aca="true" t="shared" si="10" ref="F87:F117">D87-E87</f>
        <v>159456</v>
      </c>
    </row>
    <row r="88" spans="1:6" ht="15">
      <c r="A88" s="23" t="s">
        <v>186</v>
      </c>
      <c r="B88" s="24">
        <v>200</v>
      </c>
      <c r="C88" s="25" t="s">
        <v>187</v>
      </c>
      <c r="D88" s="26">
        <f>D89+D94</f>
        <v>214000</v>
      </c>
      <c r="E88" s="26">
        <f>E89+E94</f>
        <v>54544</v>
      </c>
      <c r="F88" s="27">
        <f t="shared" si="10"/>
        <v>159456</v>
      </c>
    </row>
    <row r="89" spans="1:6" ht="30">
      <c r="A89" s="23" t="s">
        <v>188</v>
      </c>
      <c r="B89" s="24">
        <v>200</v>
      </c>
      <c r="C89" s="25" t="s">
        <v>189</v>
      </c>
      <c r="D89" s="26">
        <f aca="true" t="shared" si="11" ref="D89:E92">D90</f>
        <v>214000</v>
      </c>
      <c r="E89" s="26">
        <f t="shared" si="11"/>
        <v>54544</v>
      </c>
      <c r="F89" s="27">
        <f t="shared" si="10"/>
        <v>159456</v>
      </c>
    </row>
    <row r="90" spans="1:6" ht="45">
      <c r="A90" s="23" t="s">
        <v>190</v>
      </c>
      <c r="B90" s="24">
        <v>200</v>
      </c>
      <c r="C90" s="25" t="s">
        <v>191</v>
      </c>
      <c r="D90" s="26">
        <f t="shared" si="11"/>
        <v>214000</v>
      </c>
      <c r="E90" s="26">
        <f t="shared" si="11"/>
        <v>54544</v>
      </c>
      <c r="F90" s="27">
        <f t="shared" si="10"/>
        <v>159456</v>
      </c>
    </row>
    <row r="91" spans="1:6" ht="30">
      <c r="A91" s="23" t="s">
        <v>128</v>
      </c>
      <c r="B91" s="24">
        <v>200</v>
      </c>
      <c r="C91" s="25" t="s">
        <v>192</v>
      </c>
      <c r="D91" s="26">
        <f t="shared" si="11"/>
        <v>214000</v>
      </c>
      <c r="E91" s="26">
        <f t="shared" si="11"/>
        <v>54544</v>
      </c>
      <c r="F91" s="27">
        <f t="shared" si="10"/>
        <v>159456</v>
      </c>
    </row>
    <row r="92" spans="1:6" ht="30">
      <c r="A92" s="23" t="s">
        <v>23</v>
      </c>
      <c r="B92" s="24">
        <v>200</v>
      </c>
      <c r="C92" s="25" t="s">
        <v>193</v>
      </c>
      <c r="D92" s="26">
        <f t="shared" si="11"/>
        <v>214000</v>
      </c>
      <c r="E92" s="26">
        <f t="shared" si="11"/>
        <v>54544</v>
      </c>
      <c r="F92" s="27">
        <f t="shared" si="10"/>
        <v>159456</v>
      </c>
    </row>
    <row r="93" spans="1:6" ht="15">
      <c r="A93" s="23" t="s">
        <v>131</v>
      </c>
      <c r="B93" s="24">
        <v>200</v>
      </c>
      <c r="C93" s="25" t="s">
        <v>194</v>
      </c>
      <c r="D93" s="26">
        <v>214000</v>
      </c>
      <c r="E93" s="26">
        <v>54544</v>
      </c>
      <c r="F93" s="27">
        <f t="shared" si="10"/>
        <v>159456</v>
      </c>
    </row>
    <row r="94" spans="1:6" ht="15">
      <c r="A94" s="23" t="s">
        <v>56</v>
      </c>
      <c r="B94" s="24">
        <v>200</v>
      </c>
      <c r="C94" s="25" t="s">
        <v>308</v>
      </c>
      <c r="D94" s="26">
        <f>D95</f>
        <v>0</v>
      </c>
      <c r="E94" s="26">
        <f>E95</f>
        <v>0</v>
      </c>
      <c r="F94" s="27">
        <f t="shared" si="10"/>
        <v>0</v>
      </c>
    </row>
    <row r="95" spans="1:6" ht="30">
      <c r="A95" s="23" t="s">
        <v>309</v>
      </c>
      <c r="B95" s="24">
        <v>200</v>
      </c>
      <c r="C95" s="25" t="s">
        <v>310</v>
      </c>
      <c r="D95" s="26">
        <f>D96+D100</f>
        <v>0</v>
      </c>
      <c r="E95" s="26">
        <f>E96+E100</f>
        <v>0</v>
      </c>
      <c r="F95" s="27">
        <f t="shared" si="10"/>
        <v>0</v>
      </c>
    </row>
    <row r="96" spans="1:6" ht="45">
      <c r="A96" s="23" t="s">
        <v>311</v>
      </c>
      <c r="B96" s="24">
        <v>200</v>
      </c>
      <c r="C96" s="25" t="s">
        <v>312</v>
      </c>
      <c r="D96" s="26">
        <f>D97</f>
        <v>0</v>
      </c>
      <c r="E96" s="26">
        <f>E97</f>
        <v>0</v>
      </c>
      <c r="F96" s="27">
        <f t="shared" si="10"/>
        <v>0</v>
      </c>
    </row>
    <row r="97" spans="1:6" ht="30">
      <c r="A97" s="23" t="s">
        <v>128</v>
      </c>
      <c r="B97" s="24">
        <v>200</v>
      </c>
      <c r="C97" s="25" t="s">
        <v>313</v>
      </c>
      <c r="D97" s="26">
        <f>D98</f>
        <v>0</v>
      </c>
      <c r="E97" s="26">
        <v>0</v>
      </c>
      <c r="F97" s="27">
        <f t="shared" si="10"/>
        <v>0</v>
      </c>
    </row>
    <row r="98" spans="1:6" ht="30">
      <c r="A98" s="23" t="s">
        <v>23</v>
      </c>
      <c r="B98" s="24">
        <v>200</v>
      </c>
      <c r="C98" s="25" t="s">
        <v>314</v>
      </c>
      <c r="D98" s="26">
        <f>D99</f>
        <v>0</v>
      </c>
      <c r="E98" s="26">
        <f>E99</f>
        <v>0</v>
      </c>
      <c r="F98" s="27">
        <f t="shared" si="10"/>
        <v>0</v>
      </c>
    </row>
    <row r="99" spans="1:6" ht="15">
      <c r="A99" s="23" t="s">
        <v>131</v>
      </c>
      <c r="B99" s="24">
        <v>200</v>
      </c>
      <c r="C99" s="25" t="s">
        <v>315</v>
      </c>
      <c r="D99" s="26">
        <v>0</v>
      </c>
      <c r="E99" s="26">
        <v>0</v>
      </c>
      <c r="F99" s="27">
        <f t="shared" si="10"/>
        <v>0</v>
      </c>
    </row>
    <row r="100" spans="1:6" ht="60">
      <c r="A100" s="23" t="s">
        <v>316</v>
      </c>
      <c r="B100" s="24">
        <v>200</v>
      </c>
      <c r="C100" s="25" t="s">
        <v>317</v>
      </c>
      <c r="D100" s="26">
        <f>D101</f>
        <v>0</v>
      </c>
      <c r="E100" s="26">
        <v>0</v>
      </c>
      <c r="F100" s="27">
        <f t="shared" si="10"/>
        <v>0</v>
      </c>
    </row>
    <row r="101" spans="1:6" ht="30">
      <c r="A101" s="23" t="s">
        <v>128</v>
      </c>
      <c r="B101" s="24">
        <v>200</v>
      </c>
      <c r="C101" s="25" t="s">
        <v>318</v>
      </c>
      <c r="D101" s="26">
        <f>D102</f>
        <v>0</v>
      </c>
      <c r="E101" s="26">
        <f>E102</f>
        <v>0</v>
      </c>
      <c r="F101" s="27">
        <f t="shared" si="10"/>
        <v>0</v>
      </c>
    </row>
    <row r="102" spans="1:6" ht="30">
      <c r="A102" s="23" t="s">
        <v>23</v>
      </c>
      <c r="B102" s="24">
        <v>200</v>
      </c>
      <c r="C102" s="25" t="s">
        <v>319</v>
      </c>
      <c r="D102" s="26">
        <f>D103</f>
        <v>0</v>
      </c>
      <c r="E102" s="26">
        <f>E103</f>
        <v>0</v>
      </c>
      <c r="F102" s="27">
        <f t="shared" si="10"/>
        <v>0</v>
      </c>
    </row>
    <row r="103" spans="1:6" ht="15">
      <c r="A103" s="23" t="s">
        <v>131</v>
      </c>
      <c r="B103" s="24">
        <v>200</v>
      </c>
      <c r="C103" s="25" t="s">
        <v>320</v>
      </c>
      <c r="D103" s="26">
        <v>0</v>
      </c>
      <c r="E103" s="26">
        <v>0</v>
      </c>
      <c r="F103" s="27">
        <f t="shared" si="10"/>
        <v>0</v>
      </c>
    </row>
    <row r="104" spans="1:6" ht="15">
      <c r="A104" s="23" t="s">
        <v>15</v>
      </c>
      <c r="B104" s="24">
        <v>200</v>
      </c>
      <c r="C104" s="25" t="s">
        <v>195</v>
      </c>
      <c r="D104" s="26">
        <f>D105+D112</f>
        <v>11542135.94</v>
      </c>
      <c r="E104" s="26">
        <f>E105+E112</f>
        <v>3348810.64</v>
      </c>
      <c r="F104" s="27">
        <f t="shared" si="10"/>
        <v>8193325.299999999</v>
      </c>
    </row>
    <row r="105" spans="1:6" ht="15">
      <c r="A105" s="23" t="s">
        <v>68</v>
      </c>
      <c r="B105" s="24">
        <v>200</v>
      </c>
      <c r="C105" s="25" t="s">
        <v>196</v>
      </c>
      <c r="D105" s="26">
        <f aca="true" t="shared" si="12" ref="D105:E110">D106</f>
        <v>647633.52</v>
      </c>
      <c r="E105" s="26">
        <f t="shared" si="12"/>
        <v>263535.12</v>
      </c>
      <c r="F105" s="27">
        <f t="shared" si="10"/>
        <v>384098.4</v>
      </c>
    </row>
    <row r="106" spans="1:6" ht="15">
      <c r="A106" s="23" t="s">
        <v>56</v>
      </c>
      <c r="B106" s="24">
        <v>200</v>
      </c>
      <c r="C106" s="25" t="s">
        <v>197</v>
      </c>
      <c r="D106" s="26">
        <f t="shared" si="12"/>
        <v>647633.52</v>
      </c>
      <c r="E106" s="26">
        <f t="shared" si="12"/>
        <v>263535.12</v>
      </c>
      <c r="F106" s="27">
        <f t="shared" si="10"/>
        <v>384098.4</v>
      </c>
    </row>
    <row r="107" spans="1:6" ht="30">
      <c r="A107" s="23" t="s">
        <v>198</v>
      </c>
      <c r="B107" s="24">
        <v>200</v>
      </c>
      <c r="C107" s="25" t="s">
        <v>199</v>
      </c>
      <c r="D107" s="26">
        <f t="shared" si="12"/>
        <v>647633.52</v>
      </c>
      <c r="E107" s="26">
        <f t="shared" si="12"/>
        <v>263535.12</v>
      </c>
      <c r="F107" s="27">
        <f t="shared" si="10"/>
        <v>384098.4</v>
      </c>
    </row>
    <row r="108" spans="1:6" ht="45">
      <c r="A108" s="23" t="s">
        <v>200</v>
      </c>
      <c r="B108" s="24">
        <v>200</v>
      </c>
      <c r="C108" s="25" t="s">
        <v>201</v>
      </c>
      <c r="D108" s="26">
        <f t="shared" si="12"/>
        <v>647633.52</v>
      </c>
      <c r="E108" s="26">
        <f t="shared" si="12"/>
        <v>263535.12</v>
      </c>
      <c r="F108" s="27">
        <f t="shared" si="10"/>
        <v>384098.4</v>
      </c>
    </row>
    <row r="109" spans="1:6" ht="30">
      <c r="A109" s="23" t="s">
        <v>128</v>
      </c>
      <c r="B109" s="24">
        <v>200</v>
      </c>
      <c r="C109" s="25" t="s">
        <v>202</v>
      </c>
      <c r="D109" s="26">
        <f t="shared" si="12"/>
        <v>647633.52</v>
      </c>
      <c r="E109" s="26">
        <f t="shared" si="12"/>
        <v>263535.12</v>
      </c>
      <c r="F109" s="27">
        <f t="shared" si="10"/>
        <v>384098.4</v>
      </c>
    </row>
    <row r="110" spans="1:6" ht="30">
      <c r="A110" s="23" t="s">
        <v>23</v>
      </c>
      <c r="B110" s="24">
        <v>200</v>
      </c>
      <c r="C110" s="25" t="s">
        <v>203</v>
      </c>
      <c r="D110" s="26">
        <f t="shared" si="12"/>
        <v>647633.52</v>
      </c>
      <c r="E110" s="26">
        <f t="shared" si="12"/>
        <v>263535.12</v>
      </c>
      <c r="F110" s="27">
        <f t="shared" si="10"/>
        <v>384098.4</v>
      </c>
    </row>
    <row r="111" spans="1:6" ht="30">
      <c r="A111" s="23" t="s">
        <v>204</v>
      </c>
      <c r="B111" s="24">
        <v>200</v>
      </c>
      <c r="C111" s="25" t="s">
        <v>205</v>
      </c>
      <c r="D111" s="26">
        <v>647633.52</v>
      </c>
      <c r="E111" s="26">
        <v>263535.12</v>
      </c>
      <c r="F111" s="27">
        <f t="shared" si="10"/>
        <v>384098.4</v>
      </c>
    </row>
    <row r="112" spans="1:6" ht="15">
      <c r="A112" s="23" t="s">
        <v>26</v>
      </c>
      <c r="B112" s="24">
        <v>200</v>
      </c>
      <c r="C112" s="25" t="s">
        <v>206</v>
      </c>
      <c r="D112" s="26">
        <f>D113+D122</f>
        <v>10894502.42</v>
      </c>
      <c r="E112" s="26">
        <f>E113</f>
        <v>3085275.52</v>
      </c>
      <c r="F112" s="27">
        <f t="shared" si="10"/>
        <v>7809226.9</v>
      </c>
    </row>
    <row r="113" spans="1:6" ht="30">
      <c r="A113" s="23" t="s">
        <v>321</v>
      </c>
      <c r="B113" s="24">
        <v>200</v>
      </c>
      <c r="C113" s="25" t="s">
        <v>207</v>
      </c>
      <c r="D113" s="26">
        <f>D114</f>
        <v>10844502.42</v>
      </c>
      <c r="E113" s="26">
        <f>E114</f>
        <v>3085275.52</v>
      </c>
      <c r="F113" s="27">
        <f t="shared" si="10"/>
        <v>7759226.9</v>
      </c>
    </row>
    <row r="114" spans="1:6" ht="45">
      <c r="A114" s="23" t="s">
        <v>322</v>
      </c>
      <c r="B114" s="24">
        <v>200</v>
      </c>
      <c r="C114" s="25" t="s">
        <v>208</v>
      </c>
      <c r="D114" s="26">
        <f>D115+D118</f>
        <v>10844502.42</v>
      </c>
      <c r="E114" s="26">
        <f>E115+E118</f>
        <v>3085275.52</v>
      </c>
      <c r="F114" s="27">
        <f t="shared" si="10"/>
        <v>7759226.9</v>
      </c>
    </row>
    <row r="115" spans="1:6" ht="30">
      <c r="A115" s="23" t="s">
        <v>128</v>
      </c>
      <c r="B115" s="24">
        <v>200</v>
      </c>
      <c r="C115" s="25" t="s">
        <v>209</v>
      </c>
      <c r="D115" s="26">
        <f>D116</f>
        <v>10843702.42</v>
      </c>
      <c r="E115" s="26">
        <f>E116</f>
        <v>3085275.52</v>
      </c>
      <c r="F115" s="27">
        <f t="shared" si="10"/>
        <v>7758426.9</v>
      </c>
    </row>
    <row r="116" spans="1:6" ht="30">
      <c r="A116" s="23" t="s">
        <v>23</v>
      </c>
      <c r="B116" s="24">
        <v>200</v>
      </c>
      <c r="C116" s="25" t="s">
        <v>210</v>
      </c>
      <c r="D116" s="26">
        <f>D117</f>
        <v>10843702.42</v>
      </c>
      <c r="E116" s="26">
        <f>E117</f>
        <v>3085275.52</v>
      </c>
      <c r="F116" s="27">
        <f t="shared" si="10"/>
        <v>7758426.9</v>
      </c>
    </row>
    <row r="117" spans="1:6" ht="15">
      <c r="A117" s="23" t="s">
        <v>131</v>
      </c>
      <c r="B117" s="24">
        <v>200</v>
      </c>
      <c r="C117" s="25" t="s">
        <v>211</v>
      </c>
      <c r="D117" s="26">
        <v>10843702.42</v>
      </c>
      <c r="E117" s="26">
        <v>3085275.52</v>
      </c>
      <c r="F117" s="27">
        <f t="shared" si="10"/>
        <v>7758426.9</v>
      </c>
    </row>
    <row r="118" spans="1:6" ht="45">
      <c r="A118" s="23" t="s">
        <v>323</v>
      </c>
      <c r="B118" s="24">
        <v>200</v>
      </c>
      <c r="C118" s="25" t="s">
        <v>324</v>
      </c>
      <c r="D118" s="26">
        <v>800</v>
      </c>
      <c r="E118" s="26">
        <v>0</v>
      </c>
      <c r="F118" s="27">
        <f aca="true" t="shared" si="13" ref="F118:F142">D118-E118</f>
        <v>800</v>
      </c>
    </row>
    <row r="119" spans="1:6" ht="15">
      <c r="A119" s="23" t="s">
        <v>133</v>
      </c>
      <c r="B119" s="24">
        <v>200</v>
      </c>
      <c r="C119" s="25" t="s">
        <v>325</v>
      </c>
      <c r="D119" s="26">
        <v>800</v>
      </c>
      <c r="E119" s="26">
        <v>0</v>
      </c>
      <c r="F119" s="27">
        <f t="shared" si="13"/>
        <v>800</v>
      </c>
    </row>
    <row r="120" spans="1:6" ht="15">
      <c r="A120" s="23" t="s">
        <v>135</v>
      </c>
      <c r="B120" s="24">
        <v>200</v>
      </c>
      <c r="C120" s="25" t="s">
        <v>326</v>
      </c>
      <c r="D120" s="26">
        <v>800</v>
      </c>
      <c r="E120" s="26">
        <v>0</v>
      </c>
      <c r="F120" s="27">
        <f t="shared" si="13"/>
        <v>800</v>
      </c>
    </row>
    <row r="121" spans="1:6" ht="15">
      <c r="A121" s="23" t="s">
        <v>137</v>
      </c>
      <c r="B121" s="24">
        <v>200</v>
      </c>
      <c r="C121" s="25" t="s">
        <v>327</v>
      </c>
      <c r="D121" s="26">
        <v>800</v>
      </c>
      <c r="E121" s="26">
        <v>0</v>
      </c>
      <c r="F121" s="27">
        <f t="shared" si="13"/>
        <v>800</v>
      </c>
    </row>
    <row r="122" spans="1:6" ht="15">
      <c r="A122" s="23" t="s">
        <v>56</v>
      </c>
      <c r="B122" s="24">
        <v>200</v>
      </c>
      <c r="C122" s="25" t="s">
        <v>328</v>
      </c>
      <c r="D122" s="26">
        <f aca="true" t="shared" si="14" ref="D122:E126">D123</f>
        <v>50000</v>
      </c>
      <c r="E122" s="26">
        <f t="shared" si="14"/>
        <v>0</v>
      </c>
      <c r="F122" s="27">
        <f t="shared" si="13"/>
        <v>50000</v>
      </c>
    </row>
    <row r="123" spans="1:6" ht="30">
      <c r="A123" s="23" t="s">
        <v>198</v>
      </c>
      <c r="B123" s="24">
        <v>200</v>
      </c>
      <c r="C123" s="25" t="s">
        <v>329</v>
      </c>
      <c r="D123" s="26">
        <f t="shared" si="14"/>
        <v>50000</v>
      </c>
      <c r="E123" s="26">
        <f t="shared" si="14"/>
        <v>0</v>
      </c>
      <c r="F123" s="27">
        <f t="shared" si="13"/>
        <v>50000</v>
      </c>
    </row>
    <row r="124" spans="1:6" ht="45">
      <c r="A124" s="23" t="s">
        <v>200</v>
      </c>
      <c r="B124" s="24">
        <v>200</v>
      </c>
      <c r="C124" s="25" t="s">
        <v>330</v>
      </c>
      <c r="D124" s="26">
        <f t="shared" si="14"/>
        <v>50000</v>
      </c>
      <c r="E124" s="26">
        <f t="shared" si="14"/>
        <v>0</v>
      </c>
      <c r="F124" s="27">
        <f t="shared" si="13"/>
        <v>50000</v>
      </c>
    </row>
    <row r="125" spans="1:6" ht="30">
      <c r="A125" s="23" t="s">
        <v>128</v>
      </c>
      <c r="B125" s="24">
        <v>200</v>
      </c>
      <c r="C125" s="25" t="s">
        <v>331</v>
      </c>
      <c r="D125" s="26">
        <f t="shared" si="14"/>
        <v>50000</v>
      </c>
      <c r="E125" s="26">
        <f t="shared" si="14"/>
        <v>0</v>
      </c>
      <c r="F125" s="27">
        <f t="shared" si="13"/>
        <v>50000</v>
      </c>
    </row>
    <row r="126" spans="1:6" ht="30">
      <c r="A126" s="23" t="s">
        <v>23</v>
      </c>
      <c r="B126" s="24">
        <v>200</v>
      </c>
      <c r="C126" s="25" t="s">
        <v>332</v>
      </c>
      <c r="D126" s="26">
        <f t="shared" si="14"/>
        <v>50000</v>
      </c>
      <c r="E126" s="26">
        <f t="shared" si="14"/>
        <v>0</v>
      </c>
      <c r="F126" s="27">
        <f t="shared" si="13"/>
        <v>50000</v>
      </c>
    </row>
    <row r="127" spans="1:6" ht="15">
      <c r="A127" s="23" t="s">
        <v>131</v>
      </c>
      <c r="B127" s="24">
        <v>200</v>
      </c>
      <c r="C127" s="25" t="s">
        <v>333</v>
      </c>
      <c r="D127" s="26">
        <v>50000</v>
      </c>
      <c r="E127" s="26">
        <v>0</v>
      </c>
      <c r="F127" s="27">
        <f t="shared" si="13"/>
        <v>50000</v>
      </c>
    </row>
    <row r="128" spans="1:6" ht="15">
      <c r="A128" s="23" t="s">
        <v>16</v>
      </c>
      <c r="B128" s="24">
        <v>200</v>
      </c>
      <c r="C128" s="25" t="s">
        <v>212</v>
      </c>
      <c r="D128" s="26">
        <f aca="true" t="shared" si="15" ref="D128:E133">D129</f>
        <v>536428.25</v>
      </c>
      <c r="E128" s="26">
        <f t="shared" si="15"/>
        <v>442437.11</v>
      </c>
      <c r="F128" s="27">
        <f t="shared" si="13"/>
        <v>93991.14000000001</v>
      </c>
    </row>
    <row r="129" spans="1:6" ht="15">
      <c r="A129" s="23" t="s">
        <v>213</v>
      </c>
      <c r="B129" s="24">
        <v>200</v>
      </c>
      <c r="C129" s="25" t="s">
        <v>214</v>
      </c>
      <c r="D129" s="26">
        <f t="shared" si="15"/>
        <v>536428.25</v>
      </c>
      <c r="E129" s="26">
        <f t="shared" si="15"/>
        <v>442437.11</v>
      </c>
      <c r="F129" s="27">
        <f t="shared" si="13"/>
        <v>93991.14000000001</v>
      </c>
    </row>
    <row r="130" spans="1:6" ht="30">
      <c r="A130" s="23" t="s">
        <v>334</v>
      </c>
      <c r="B130" s="24">
        <v>200</v>
      </c>
      <c r="C130" s="25" t="s">
        <v>215</v>
      </c>
      <c r="D130" s="26">
        <f t="shared" si="15"/>
        <v>536428.25</v>
      </c>
      <c r="E130" s="26">
        <f t="shared" si="15"/>
        <v>442437.11</v>
      </c>
      <c r="F130" s="27">
        <f t="shared" si="13"/>
        <v>93991.14000000001</v>
      </c>
    </row>
    <row r="131" spans="1:6" ht="45">
      <c r="A131" s="23" t="s">
        <v>335</v>
      </c>
      <c r="B131" s="24">
        <v>200</v>
      </c>
      <c r="C131" s="25" t="s">
        <v>216</v>
      </c>
      <c r="D131" s="26">
        <f t="shared" si="15"/>
        <v>536428.25</v>
      </c>
      <c r="E131" s="26">
        <f t="shared" si="15"/>
        <v>442437.11</v>
      </c>
      <c r="F131" s="27">
        <f t="shared" si="13"/>
        <v>93991.14000000001</v>
      </c>
    </row>
    <row r="132" spans="1:6" ht="30">
      <c r="A132" s="23" t="s">
        <v>128</v>
      </c>
      <c r="B132" s="24">
        <v>200</v>
      </c>
      <c r="C132" s="25" t="s">
        <v>217</v>
      </c>
      <c r="D132" s="26">
        <f t="shared" si="15"/>
        <v>536428.25</v>
      </c>
      <c r="E132" s="26">
        <f t="shared" si="15"/>
        <v>442437.11</v>
      </c>
      <c r="F132" s="27">
        <f t="shared" si="13"/>
        <v>93991.14000000001</v>
      </c>
    </row>
    <row r="133" spans="1:6" ht="30">
      <c r="A133" s="23" t="s">
        <v>23</v>
      </c>
      <c r="B133" s="24">
        <v>200</v>
      </c>
      <c r="C133" s="25" t="s">
        <v>218</v>
      </c>
      <c r="D133" s="26">
        <f t="shared" si="15"/>
        <v>536428.25</v>
      </c>
      <c r="E133" s="26">
        <f t="shared" si="15"/>
        <v>442437.11</v>
      </c>
      <c r="F133" s="27">
        <f t="shared" si="13"/>
        <v>93991.14000000001</v>
      </c>
    </row>
    <row r="134" spans="1:6" ht="15">
      <c r="A134" s="23" t="s">
        <v>131</v>
      </c>
      <c r="B134" s="24">
        <v>200</v>
      </c>
      <c r="C134" s="25" t="s">
        <v>219</v>
      </c>
      <c r="D134" s="26">
        <v>536428.25</v>
      </c>
      <c r="E134" s="26">
        <v>442437.11</v>
      </c>
      <c r="F134" s="27">
        <f t="shared" si="13"/>
        <v>93991.14000000001</v>
      </c>
    </row>
    <row r="135" spans="1:6" ht="15">
      <c r="A135" s="23" t="s">
        <v>17</v>
      </c>
      <c r="B135" s="24">
        <v>200</v>
      </c>
      <c r="C135" s="25" t="s">
        <v>220</v>
      </c>
      <c r="D135" s="26">
        <f>D136+D143</f>
        <v>8304971.51</v>
      </c>
      <c r="E135" s="26">
        <f>E136+E143</f>
        <v>2740608.91</v>
      </c>
      <c r="F135" s="27">
        <f t="shared" si="13"/>
        <v>5564362.6</v>
      </c>
    </row>
    <row r="136" spans="1:6" ht="15">
      <c r="A136" s="23" t="s">
        <v>51</v>
      </c>
      <c r="B136" s="24">
        <v>200</v>
      </c>
      <c r="C136" s="25" t="s">
        <v>221</v>
      </c>
      <c r="D136" s="26">
        <f aca="true" t="shared" si="16" ref="D136:E141">D137</f>
        <v>605016</v>
      </c>
      <c r="E136" s="26">
        <f t="shared" si="16"/>
        <v>275322</v>
      </c>
      <c r="F136" s="27">
        <f t="shared" si="13"/>
        <v>329694</v>
      </c>
    </row>
    <row r="137" spans="1:6" ht="15">
      <c r="A137" s="23" t="s">
        <v>56</v>
      </c>
      <c r="B137" s="24">
        <v>200</v>
      </c>
      <c r="C137" s="25" t="s">
        <v>222</v>
      </c>
      <c r="D137" s="26">
        <f t="shared" si="16"/>
        <v>605016</v>
      </c>
      <c r="E137" s="26">
        <f t="shared" si="16"/>
        <v>275322</v>
      </c>
      <c r="F137" s="27">
        <f t="shared" si="13"/>
        <v>329694</v>
      </c>
    </row>
    <row r="138" spans="1:6" ht="30">
      <c r="A138" s="23" t="s">
        <v>57</v>
      </c>
      <c r="B138" s="24">
        <v>200</v>
      </c>
      <c r="C138" s="25" t="s">
        <v>223</v>
      </c>
      <c r="D138" s="26">
        <f t="shared" si="16"/>
        <v>605016</v>
      </c>
      <c r="E138" s="26">
        <f t="shared" si="16"/>
        <v>275322</v>
      </c>
      <c r="F138" s="27">
        <f t="shared" si="13"/>
        <v>329694</v>
      </c>
    </row>
    <row r="139" spans="1:6" ht="45">
      <c r="A139" s="23" t="s">
        <v>64</v>
      </c>
      <c r="B139" s="24">
        <v>200</v>
      </c>
      <c r="C139" s="25" t="s">
        <v>224</v>
      </c>
      <c r="D139" s="26">
        <f t="shared" si="16"/>
        <v>605016</v>
      </c>
      <c r="E139" s="26">
        <f t="shared" si="16"/>
        <v>275322</v>
      </c>
      <c r="F139" s="27">
        <f t="shared" si="13"/>
        <v>329694</v>
      </c>
    </row>
    <row r="140" spans="1:6" ht="15">
      <c r="A140" s="23" t="s">
        <v>58</v>
      </c>
      <c r="B140" s="24">
        <v>200</v>
      </c>
      <c r="C140" s="25" t="s">
        <v>225</v>
      </c>
      <c r="D140" s="26">
        <f t="shared" si="16"/>
        <v>605016</v>
      </c>
      <c r="E140" s="26">
        <f t="shared" si="16"/>
        <v>275322</v>
      </c>
      <c r="F140" s="27">
        <f t="shared" si="13"/>
        <v>329694</v>
      </c>
    </row>
    <row r="141" spans="1:6" ht="15">
      <c r="A141" s="23" t="s">
        <v>59</v>
      </c>
      <c r="B141" s="24">
        <v>200</v>
      </c>
      <c r="C141" s="25" t="s">
        <v>226</v>
      </c>
      <c r="D141" s="26">
        <f t="shared" si="16"/>
        <v>605016</v>
      </c>
      <c r="E141" s="26">
        <f t="shared" si="16"/>
        <v>275322</v>
      </c>
      <c r="F141" s="27">
        <f t="shared" si="13"/>
        <v>329694</v>
      </c>
    </row>
    <row r="142" spans="1:6" ht="15">
      <c r="A142" s="23" t="s">
        <v>336</v>
      </c>
      <c r="B142" s="24">
        <v>200</v>
      </c>
      <c r="C142" s="25" t="s">
        <v>337</v>
      </c>
      <c r="D142" s="26">
        <v>605016</v>
      </c>
      <c r="E142" s="26">
        <v>275322</v>
      </c>
      <c r="F142" s="27">
        <f t="shared" si="13"/>
        <v>329694</v>
      </c>
    </row>
    <row r="143" spans="1:6" ht="15">
      <c r="A143" s="23" t="s">
        <v>52</v>
      </c>
      <c r="B143" s="24">
        <v>200</v>
      </c>
      <c r="C143" s="25" t="s">
        <v>227</v>
      </c>
      <c r="D143" s="26">
        <f>D144+D149</f>
        <v>7699955.51</v>
      </c>
      <c r="E143" s="26">
        <f>E144+E149</f>
        <v>2465286.91</v>
      </c>
      <c r="F143" s="27">
        <f aca="true" t="shared" si="17" ref="F143:F158">D143-E143</f>
        <v>5234668.6</v>
      </c>
    </row>
    <row r="144" spans="1:6" ht="30">
      <c r="A144" s="23" t="s">
        <v>338</v>
      </c>
      <c r="B144" s="24">
        <v>200</v>
      </c>
      <c r="C144" s="25" t="s">
        <v>228</v>
      </c>
      <c r="D144" s="26">
        <f aca="true" t="shared" si="18" ref="D144:E147">D145</f>
        <v>7100955.51</v>
      </c>
      <c r="E144" s="26">
        <f t="shared" si="18"/>
        <v>2465286.91</v>
      </c>
      <c r="F144" s="27">
        <f t="shared" si="17"/>
        <v>4635668.6</v>
      </c>
    </row>
    <row r="145" spans="1:6" ht="45">
      <c r="A145" s="23" t="s">
        <v>339</v>
      </c>
      <c r="B145" s="24">
        <v>200</v>
      </c>
      <c r="C145" s="25" t="s">
        <v>229</v>
      </c>
      <c r="D145" s="26">
        <f t="shared" si="18"/>
        <v>7100955.51</v>
      </c>
      <c r="E145" s="26">
        <f t="shared" si="18"/>
        <v>2465286.91</v>
      </c>
      <c r="F145" s="27">
        <f t="shared" si="17"/>
        <v>4635668.6</v>
      </c>
    </row>
    <row r="146" spans="1:6" ht="30">
      <c r="A146" s="23" t="s">
        <v>128</v>
      </c>
      <c r="B146" s="24">
        <v>200</v>
      </c>
      <c r="C146" s="25" t="s">
        <v>230</v>
      </c>
      <c r="D146" s="26">
        <f t="shared" si="18"/>
        <v>7100955.51</v>
      </c>
      <c r="E146" s="26">
        <f t="shared" si="18"/>
        <v>2465286.91</v>
      </c>
      <c r="F146" s="27">
        <f t="shared" si="17"/>
        <v>4635668.6</v>
      </c>
    </row>
    <row r="147" spans="1:6" ht="30">
      <c r="A147" s="23" t="s">
        <v>23</v>
      </c>
      <c r="B147" s="24">
        <v>200</v>
      </c>
      <c r="C147" s="25" t="s">
        <v>231</v>
      </c>
      <c r="D147" s="26">
        <f t="shared" si="18"/>
        <v>7100955.51</v>
      </c>
      <c r="E147" s="26">
        <f t="shared" si="18"/>
        <v>2465286.91</v>
      </c>
      <c r="F147" s="27">
        <f t="shared" si="17"/>
        <v>4635668.6</v>
      </c>
    </row>
    <row r="148" spans="1:6" ht="15">
      <c r="A148" s="23" t="s">
        <v>131</v>
      </c>
      <c r="B148" s="24">
        <v>200</v>
      </c>
      <c r="C148" s="25" t="s">
        <v>232</v>
      </c>
      <c r="D148" s="26">
        <v>7100955.51</v>
      </c>
      <c r="E148" s="26">
        <v>2465286.91</v>
      </c>
      <c r="F148" s="27">
        <f t="shared" si="17"/>
        <v>4635668.6</v>
      </c>
    </row>
    <row r="149" spans="1:6" ht="15">
      <c r="A149" s="23" t="s">
        <v>56</v>
      </c>
      <c r="B149" s="24">
        <v>200</v>
      </c>
      <c r="C149" s="25" t="s">
        <v>233</v>
      </c>
      <c r="D149" s="26">
        <f>D150</f>
        <v>599000</v>
      </c>
      <c r="E149" s="26">
        <f>E150</f>
        <v>0</v>
      </c>
      <c r="F149" s="27">
        <f t="shared" si="17"/>
        <v>599000</v>
      </c>
    </row>
    <row r="150" spans="1:6" ht="30">
      <c r="A150" s="23" t="s">
        <v>57</v>
      </c>
      <c r="B150" s="24">
        <v>200</v>
      </c>
      <c r="C150" s="25" t="s">
        <v>234</v>
      </c>
      <c r="D150" s="26">
        <f>D154+D158</f>
        <v>599000</v>
      </c>
      <c r="E150" s="26">
        <f>E151</f>
        <v>0</v>
      </c>
      <c r="F150" s="27">
        <f t="shared" si="17"/>
        <v>599000</v>
      </c>
    </row>
    <row r="151" spans="1:6" ht="45">
      <c r="A151" s="23" t="s">
        <v>340</v>
      </c>
      <c r="B151" s="24">
        <v>200</v>
      </c>
      <c r="C151" s="25" t="s">
        <v>341</v>
      </c>
      <c r="D151" s="26">
        <f>D152</f>
        <v>0</v>
      </c>
      <c r="E151" s="26">
        <v>0</v>
      </c>
      <c r="F151" s="27">
        <f t="shared" si="17"/>
        <v>0</v>
      </c>
    </row>
    <row r="152" spans="1:6" ht="30">
      <c r="A152" s="23" t="s">
        <v>128</v>
      </c>
      <c r="B152" s="24">
        <v>200</v>
      </c>
      <c r="C152" s="25" t="s">
        <v>342</v>
      </c>
      <c r="D152" s="26">
        <f>D153</f>
        <v>0</v>
      </c>
      <c r="E152" s="26">
        <v>0</v>
      </c>
      <c r="F152" s="27">
        <f t="shared" si="17"/>
        <v>0</v>
      </c>
    </row>
    <row r="153" spans="1:6" ht="30">
      <c r="A153" s="23" t="s">
        <v>23</v>
      </c>
      <c r="B153" s="24">
        <v>200</v>
      </c>
      <c r="C153" s="25" t="s">
        <v>343</v>
      </c>
      <c r="D153" s="26">
        <f>D154</f>
        <v>0</v>
      </c>
      <c r="E153" s="26">
        <v>0</v>
      </c>
      <c r="F153" s="27">
        <f t="shared" si="17"/>
        <v>0</v>
      </c>
    </row>
    <row r="154" spans="1:6" ht="15">
      <c r="A154" s="23" t="s">
        <v>131</v>
      </c>
      <c r="B154" s="24">
        <v>200</v>
      </c>
      <c r="C154" s="25" t="s">
        <v>344</v>
      </c>
      <c r="D154" s="26">
        <v>0</v>
      </c>
      <c r="E154" s="26">
        <v>0</v>
      </c>
      <c r="F154" s="27">
        <f t="shared" si="17"/>
        <v>0</v>
      </c>
    </row>
    <row r="155" spans="1:6" ht="45">
      <c r="A155" s="23" t="s">
        <v>64</v>
      </c>
      <c r="B155" s="24">
        <v>200</v>
      </c>
      <c r="C155" s="25" t="s">
        <v>235</v>
      </c>
      <c r="D155" s="26">
        <f aca="true" t="shared" si="19" ref="D155:E157">D156</f>
        <v>599000</v>
      </c>
      <c r="E155" s="26">
        <f t="shared" si="19"/>
        <v>0</v>
      </c>
      <c r="F155" s="27">
        <f t="shared" si="17"/>
        <v>599000</v>
      </c>
    </row>
    <row r="156" spans="1:6" ht="15">
      <c r="A156" s="23" t="s">
        <v>58</v>
      </c>
      <c r="B156" s="24">
        <v>200</v>
      </c>
      <c r="C156" s="25" t="s">
        <v>236</v>
      </c>
      <c r="D156" s="26">
        <f t="shared" si="19"/>
        <v>599000</v>
      </c>
      <c r="E156" s="26">
        <f t="shared" si="19"/>
        <v>0</v>
      </c>
      <c r="F156" s="27">
        <f t="shared" si="17"/>
        <v>599000</v>
      </c>
    </row>
    <row r="157" spans="1:6" ht="30">
      <c r="A157" s="23" t="s">
        <v>60</v>
      </c>
      <c r="B157" s="24">
        <v>200</v>
      </c>
      <c r="C157" s="25" t="s">
        <v>237</v>
      </c>
      <c r="D157" s="26">
        <f t="shared" si="19"/>
        <v>599000</v>
      </c>
      <c r="E157" s="26">
        <f t="shared" si="19"/>
        <v>0</v>
      </c>
      <c r="F157" s="27">
        <f t="shared" si="17"/>
        <v>599000</v>
      </c>
    </row>
    <row r="158" spans="1:6" ht="30">
      <c r="A158" s="23" t="s">
        <v>65</v>
      </c>
      <c r="B158" s="24">
        <v>200</v>
      </c>
      <c r="C158" s="25" t="s">
        <v>238</v>
      </c>
      <c r="D158" s="26">
        <v>599000</v>
      </c>
      <c r="E158" s="26">
        <v>0</v>
      </c>
      <c r="F158" s="27">
        <f t="shared" si="17"/>
        <v>599000</v>
      </c>
    </row>
    <row r="159" spans="1:6" ht="15">
      <c r="A159" s="23" t="s">
        <v>7</v>
      </c>
      <c r="B159" s="24">
        <v>200</v>
      </c>
      <c r="C159" s="25" t="s">
        <v>239</v>
      </c>
      <c r="D159" s="26">
        <f aca="true" t="shared" si="20" ref="D159:E161">D160</f>
        <v>5181340</v>
      </c>
      <c r="E159" s="26">
        <f t="shared" si="20"/>
        <v>1135482.2</v>
      </c>
      <c r="F159" s="27">
        <f aca="true" t="shared" si="21" ref="F159:F165">D159-E159</f>
        <v>4045857.8</v>
      </c>
    </row>
    <row r="160" spans="1:6" ht="15">
      <c r="A160" s="23" t="s">
        <v>27</v>
      </c>
      <c r="B160" s="24">
        <v>200</v>
      </c>
      <c r="C160" s="25" t="s">
        <v>240</v>
      </c>
      <c r="D160" s="26">
        <f t="shared" si="20"/>
        <v>5181340</v>
      </c>
      <c r="E160" s="26">
        <f t="shared" si="20"/>
        <v>1135482.2</v>
      </c>
      <c r="F160" s="27">
        <f t="shared" si="21"/>
        <v>4045857.8</v>
      </c>
    </row>
    <row r="161" spans="1:6" ht="45">
      <c r="A161" s="23" t="s">
        <v>345</v>
      </c>
      <c r="B161" s="24">
        <v>200</v>
      </c>
      <c r="C161" s="25" t="s">
        <v>241</v>
      </c>
      <c r="D161" s="26">
        <f t="shared" si="20"/>
        <v>5181340</v>
      </c>
      <c r="E161" s="26">
        <f t="shared" si="20"/>
        <v>1135482.2</v>
      </c>
      <c r="F161" s="27">
        <f t="shared" si="21"/>
        <v>4045857.8</v>
      </c>
    </row>
    <row r="162" spans="1:6" ht="60">
      <c r="A162" s="23" t="s">
        <v>346</v>
      </c>
      <c r="B162" s="24">
        <v>200</v>
      </c>
      <c r="C162" s="25" t="s">
        <v>242</v>
      </c>
      <c r="D162" s="26">
        <f>D163+D166</f>
        <v>5181340</v>
      </c>
      <c r="E162" s="26">
        <f>E163+E166</f>
        <v>1135482.2</v>
      </c>
      <c r="F162" s="27">
        <f t="shared" si="21"/>
        <v>4045857.8</v>
      </c>
    </row>
    <row r="163" spans="1:6" ht="60">
      <c r="A163" s="23" t="s">
        <v>105</v>
      </c>
      <c r="B163" s="24">
        <v>200</v>
      </c>
      <c r="C163" s="25" t="s">
        <v>243</v>
      </c>
      <c r="D163" s="26">
        <f>D164</f>
        <v>140000</v>
      </c>
      <c r="E163" s="26">
        <f>E164</f>
        <v>51250</v>
      </c>
      <c r="F163" s="27">
        <f t="shared" si="21"/>
        <v>88750</v>
      </c>
    </row>
    <row r="164" spans="1:6" ht="15">
      <c r="A164" s="23" t="s">
        <v>244</v>
      </c>
      <c r="B164" s="24">
        <v>200</v>
      </c>
      <c r="C164" s="25" t="s">
        <v>245</v>
      </c>
      <c r="D164" s="26">
        <f>D165</f>
        <v>140000</v>
      </c>
      <c r="E164" s="26">
        <f>E165</f>
        <v>51250</v>
      </c>
      <c r="F164" s="27">
        <f t="shared" si="21"/>
        <v>88750</v>
      </c>
    </row>
    <row r="165" spans="1:6" ht="45">
      <c r="A165" s="23" t="s">
        <v>246</v>
      </c>
      <c r="B165" s="24">
        <v>200</v>
      </c>
      <c r="C165" s="25" t="s">
        <v>247</v>
      </c>
      <c r="D165" s="26">
        <v>140000</v>
      </c>
      <c r="E165" s="26">
        <v>51250</v>
      </c>
      <c r="F165" s="27">
        <f t="shared" si="21"/>
        <v>88750</v>
      </c>
    </row>
    <row r="166" spans="1:6" ht="30">
      <c r="A166" s="23" t="s">
        <v>128</v>
      </c>
      <c r="B166" s="24">
        <v>200</v>
      </c>
      <c r="C166" s="25" t="s">
        <v>248</v>
      </c>
      <c r="D166" s="26">
        <f>D167</f>
        <v>5041340</v>
      </c>
      <c r="E166" s="26">
        <f>E167</f>
        <v>1084232.2</v>
      </c>
      <c r="F166" s="27">
        <f>D166-E166</f>
        <v>3957107.8</v>
      </c>
    </row>
    <row r="167" spans="1:6" ht="30">
      <c r="A167" s="23" t="s">
        <v>23</v>
      </c>
      <c r="B167" s="24">
        <v>200</v>
      </c>
      <c r="C167" s="25" t="s">
        <v>249</v>
      </c>
      <c r="D167" s="26">
        <f>D168</f>
        <v>5041340</v>
      </c>
      <c r="E167" s="26">
        <f>E168</f>
        <v>1084232.2</v>
      </c>
      <c r="F167" s="27">
        <f>D167-E167</f>
        <v>3957107.8</v>
      </c>
    </row>
    <row r="168" spans="1:6" ht="15">
      <c r="A168" s="23" t="s">
        <v>131</v>
      </c>
      <c r="B168" s="24">
        <v>200</v>
      </c>
      <c r="C168" s="25" t="s">
        <v>250</v>
      </c>
      <c r="D168" s="26">
        <v>5041340</v>
      </c>
      <c r="E168" s="26">
        <v>1084232.2</v>
      </c>
      <c r="F168" s="27">
        <f>D168-E168</f>
        <v>3957107.8</v>
      </c>
    </row>
    <row r="169" spans="1:6" ht="15.75" thickBot="1">
      <c r="A169" s="23" t="s">
        <v>251</v>
      </c>
      <c r="B169" s="24">
        <v>450</v>
      </c>
      <c r="C169" s="25" t="s">
        <v>74</v>
      </c>
      <c r="D169" s="26">
        <v>-5085581.41</v>
      </c>
      <c r="E169" s="26">
        <v>-901675.3</v>
      </c>
      <c r="F169" s="33" t="s">
        <v>74</v>
      </c>
    </row>
    <row r="170" spans="1:6" ht="15">
      <c r="A170" s="34"/>
      <c r="B170" s="35"/>
      <c r="C170" s="35"/>
      <c r="D170" s="36"/>
      <c r="E170" s="36"/>
      <c r="F170" s="36"/>
    </row>
  </sheetData>
  <sheetProtection/>
  <mergeCells count="2">
    <mergeCell ref="A7:F7"/>
    <mergeCell ref="D2:F6"/>
  </mergeCells>
  <printOptions horizontalCentered="1"/>
  <pageMargins left="0" right="0" top="0" bottom="0" header="0" footer="0"/>
  <pageSetup horizontalDpi="600" verticalDpi="600" orientation="portrait" paperSize="9" scale="45" r:id="rId1"/>
  <rowBreaks count="2" manualBreakCount="2">
    <brk id="41" max="7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75" zoomScaleSheetLayoutView="75" zoomScalePageLayoutView="0" workbookViewId="0" topLeftCell="A16">
      <selection activeCell="D44" sqref="D44"/>
    </sheetView>
  </sheetViews>
  <sheetFormatPr defaultColWidth="9.00390625" defaultRowHeight="12.75"/>
  <cols>
    <col min="1" max="1" width="71.375" style="1" customWidth="1"/>
    <col min="2" max="2" width="6.00390625" style="1" customWidth="1"/>
    <col min="3" max="3" width="31.125" style="1" customWidth="1"/>
    <col min="4" max="4" width="17.375" style="1" customWidth="1"/>
    <col min="5" max="5" width="18.00390625" style="1" customWidth="1"/>
    <col min="6" max="6" width="20.25390625" style="1" customWidth="1"/>
    <col min="7" max="16384" width="9.125" style="1" customWidth="1"/>
  </cols>
  <sheetData>
    <row r="1" spans="5:6" ht="15">
      <c r="E1" s="78" t="s">
        <v>284</v>
      </c>
      <c r="F1" s="78"/>
    </row>
    <row r="2" spans="4:6" ht="15">
      <c r="D2" s="71" t="s">
        <v>372</v>
      </c>
      <c r="E2" s="71"/>
      <c r="F2" s="71"/>
    </row>
    <row r="3" spans="4:6" ht="15">
      <c r="D3" s="71"/>
      <c r="E3" s="71"/>
      <c r="F3" s="71"/>
    </row>
    <row r="4" spans="4:6" ht="15">
      <c r="D4" s="71"/>
      <c r="E4" s="71"/>
      <c r="F4" s="71"/>
    </row>
    <row r="5" spans="4:6" ht="15">
      <c r="D5" s="71"/>
      <c r="E5" s="71"/>
      <c r="F5" s="71"/>
    </row>
    <row r="6" spans="1:6" ht="15">
      <c r="A6" s="19"/>
      <c r="B6" s="19"/>
      <c r="C6" s="19"/>
      <c r="D6" s="75"/>
      <c r="E6" s="70"/>
      <c r="F6" s="70"/>
    </row>
    <row r="7" spans="1:6" ht="15" customHeight="1">
      <c r="A7" s="69" t="s">
        <v>348</v>
      </c>
      <c r="B7" s="70"/>
      <c r="C7" s="70"/>
      <c r="D7" s="70"/>
      <c r="E7" s="70"/>
      <c r="F7" s="70"/>
    </row>
    <row r="8" spans="1:6" ht="15">
      <c r="A8" s="20"/>
      <c r="B8" s="19"/>
      <c r="C8" s="19"/>
      <c r="D8" s="19"/>
      <c r="E8" s="19"/>
      <c r="F8" s="19"/>
    </row>
    <row r="9" spans="1:6" ht="67.5" customHeight="1">
      <c r="A9" s="21" t="s">
        <v>18</v>
      </c>
      <c r="B9" s="21" t="s">
        <v>89</v>
      </c>
      <c r="C9" s="21" t="s">
        <v>252</v>
      </c>
      <c r="D9" s="21" t="s">
        <v>88</v>
      </c>
      <c r="E9" s="21" t="s">
        <v>87</v>
      </c>
      <c r="F9" s="21" t="s">
        <v>70</v>
      </c>
    </row>
    <row r="10" spans="1:6" ht="15.75" thickBot="1">
      <c r="A10" s="21" t="s">
        <v>91</v>
      </c>
      <c r="B10" s="22" t="s">
        <v>92</v>
      </c>
      <c r="C10" s="22" t="s">
        <v>93</v>
      </c>
      <c r="D10" s="22" t="s">
        <v>94</v>
      </c>
      <c r="E10" s="22" t="s">
        <v>95</v>
      </c>
      <c r="F10" s="22" t="s">
        <v>96</v>
      </c>
    </row>
    <row r="11" spans="1:6" ht="15">
      <c r="A11" s="23" t="s">
        <v>253</v>
      </c>
      <c r="B11" s="24" t="s">
        <v>254</v>
      </c>
      <c r="C11" s="25" t="s">
        <v>74</v>
      </c>
      <c r="D11" s="26">
        <f>D19</f>
        <v>5085581.41</v>
      </c>
      <c r="E11" s="26">
        <f>E19</f>
        <v>901675.3</v>
      </c>
      <c r="F11" s="27">
        <f>F19</f>
        <v>4183906.1100000003</v>
      </c>
    </row>
    <row r="12" spans="1:6" ht="15">
      <c r="A12" s="28" t="s">
        <v>98</v>
      </c>
      <c r="B12" s="29"/>
      <c r="C12" s="30"/>
      <c r="D12" s="31"/>
      <c r="E12" s="31"/>
      <c r="F12" s="32"/>
    </row>
    <row r="13" spans="1:6" ht="15">
      <c r="A13" s="23" t="s">
        <v>255</v>
      </c>
      <c r="B13" s="24" t="s">
        <v>256</v>
      </c>
      <c r="C13" s="25" t="s">
        <v>74</v>
      </c>
      <c r="D13" s="26">
        <v>0</v>
      </c>
      <c r="E13" s="26">
        <v>0</v>
      </c>
      <c r="F13" s="27">
        <v>0</v>
      </c>
    </row>
    <row r="14" spans="1:6" ht="15">
      <c r="A14" s="28" t="s">
        <v>257</v>
      </c>
      <c r="B14" s="29"/>
      <c r="C14" s="30"/>
      <c r="D14" s="31"/>
      <c r="E14" s="31"/>
      <c r="F14" s="32"/>
    </row>
    <row r="15" spans="1:6" ht="15">
      <c r="A15" s="23"/>
      <c r="B15" s="24" t="s">
        <v>256</v>
      </c>
      <c r="C15" s="25" t="s">
        <v>66</v>
      </c>
      <c r="D15" s="26">
        <v>0</v>
      </c>
      <c r="E15" s="26">
        <v>0</v>
      </c>
      <c r="F15" s="27">
        <v>0</v>
      </c>
    </row>
    <row r="16" spans="1:6" ht="15">
      <c r="A16" s="23" t="s">
        <v>258</v>
      </c>
      <c r="B16" s="24" t="s">
        <v>259</v>
      </c>
      <c r="C16" s="25" t="s">
        <v>74</v>
      </c>
      <c r="D16" s="26">
        <v>0</v>
      </c>
      <c r="E16" s="26">
        <v>0</v>
      </c>
      <c r="F16" s="27">
        <v>0</v>
      </c>
    </row>
    <row r="17" spans="1:6" ht="15">
      <c r="A17" s="28" t="s">
        <v>257</v>
      </c>
      <c r="B17" s="29"/>
      <c r="C17" s="30"/>
      <c r="D17" s="31"/>
      <c r="E17" s="31"/>
      <c r="F17" s="32"/>
    </row>
    <row r="18" spans="1:6" ht="15">
      <c r="A18" s="23"/>
      <c r="B18" s="24" t="s">
        <v>259</v>
      </c>
      <c r="C18" s="25" t="s">
        <v>66</v>
      </c>
      <c r="D18" s="26">
        <v>0</v>
      </c>
      <c r="E18" s="26">
        <v>0</v>
      </c>
      <c r="F18" s="27">
        <v>0</v>
      </c>
    </row>
    <row r="19" spans="1:6" ht="27" customHeight="1">
      <c r="A19" s="23" t="s">
        <v>260</v>
      </c>
      <c r="B19" s="24" t="s">
        <v>261</v>
      </c>
      <c r="C19" s="46" t="s">
        <v>262</v>
      </c>
      <c r="D19" s="26">
        <f>D20</f>
        <v>5085581.41</v>
      </c>
      <c r="E19" s="26">
        <f>E20</f>
        <v>901675.3</v>
      </c>
      <c r="F19" s="27">
        <f>D19-E19</f>
        <v>4183906.1100000003</v>
      </c>
    </row>
    <row r="20" spans="1:6" ht="36" customHeight="1">
      <c r="A20" s="23" t="s">
        <v>263</v>
      </c>
      <c r="B20" s="24" t="s">
        <v>261</v>
      </c>
      <c r="C20" s="46" t="s">
        <v>264</v>
      </c>
      <c r="D20" s="26">
        <v>5085581.41</v>
      </c>
      <c r="E20" s="26">
        <v>901675.3</v>
      </c>
      <c r="F20" s="27">
        <f>D20-E20</f>
        <v>4183906.1100000003</v>
      </c>
    </row>
    <row r="21" spans="1:6" ht="21" customHeight="1">
      <c r="A21" s="23" t="s">
        <v>265</v>
      </c>
      <c r="B21" s="24" t="s">
        <v>266</v>
      </c>
      <c r="C21" s="46" t="s">
        <v>267</v>
      </c>
      <c r="D21" s="26">
        <f aca="true" t="shared" si="0" ref="D21:E23">D22</f>
        <v>-36823717.96</v>
      </c>
      <c r="E21" s="26">
        <f t="shared" si="0"/>
        <v>-14356835.09</v>
      </c>
      <c r="F21" s="33" t="s">
        <v>74</v>
      </c>
    </row>
    <row r="22" spans="1:6" ht="24.75" customHeight="1">
      <c r="A22" s="23" t="s">
        <v>8</v>
      </c>
      <c r="B22" s="24" t="s">
        <v>266</v>
      </c>
      <c r="C22" s="46" t="s">
        <v>268</v>
      </c>
      <c r="D22" s="26">
        <f t="shared" si="0"/>
        <v>-36823717.96</v>
      </c>
      <c r="E22" s="26">
        <f t="shared" si="0"/>
        <v>-14356835.09</v>
      </c>
      <c r="F22" s="33" t="s">
        <v>74</v>
      </c>
    </row>
    <row r="23" spans="1:6" ht="24.75" customHeight="1">
      <c r="A23" s="23" t="s">
        <v>9</v>
      </c>
      <c r="B23" s="24" t="s">
        <v>266</v>
      </c>
      <c r="C23" s="46" t="s">
        <v>269</v>
      </c>
      <c r="D23" s="26">
        <f t="shared" si="0"/>
        <v>-36823717.96</v>
      </c>
      <c r="E23" s="26">
        <f t="shared" si="0"/>
        <v>-14356835.09</v>
      </c>
      <c r="F23" s="33" t="s">
        <v>74</v>
      </c>
    </row>
    <row r="24" spans="1:6" ht="33" customHeight="1">
      <c r="A24" s="23" t="s">
        <v>270</v>
      </c>
      <c r="B24" s="24" t="s">
        <v>266</v>
      </c>
      <c r="C24" s="46" t="s">
        <v>271</v>
      </c>
      <c r="D24" s="26">
        <v>-36823717.96</v>
      </c>
      <c r="E24" s="26">
        <v>-14356835.09</v>
      </c>
      <c r="F24" s="33" t="s">
        <v>74</v>
      </c>
    </row>
    <row r="25" spans="1:6" ht="27" customHeight="1">
      <c r="A25" s="23" t="s">
        <v>272</v>
      </c>
      <c r="B25" s="24" t="s">
        <v>273</v>
      </c>
      <c r="C25" s="46" t="s">
        <v>274</v>
      </c>
      <c r="D25" s="26">
        <f aca="true" t="shared" si="1" ref="D25:E27">D26</f>
        <v>41909299.37</v>
      </c>
      <c r="E25" s="26">
        <f t="shared" si="1"/>
        <v>15258510.39</v>
      </c>
      <c r="F25" s="33" t="s">
        <v>74</v>
      </c>
    </row>
    <row r="26" spans="1:6" ht="24.75" customHeight="1">
      <c r="A26" s="23" t="s">
        <v>10</v>
      </c>
      <c r="B26" s="24" t="s">
        <v>273</v>
      </c>
      <c r="C26" s="46" t="s">
        <v>275</v>
      </c>
      <c r="D26" s="26">
        <f t="shared" si="1"/>
        <v>41909299.37</v>
      </c>
      <c r="E26" s="26">
        <f t="shared" si="1"/>
        <v>15258510.39</v>
      </c>
      <c r="F26" s="33" t="s">
        <v>74</v>
      </c>
    </row>
    <row r="27" spans="1:6" ht="30" customHeight="1">
      <c r="A27" s="23" t="s">
        <v>11</v>
      </c>
      <c r="B27" s="24" t="s">
        <v>273</v>
      </c>
      <c r="C27" s="46" t="s">
        <v>276</v>
      </c>
      <c r="D27" s="26">
        <f t="shared" si="1"/>
        <v>41909299.37</v>
      </c>
      <c r="E27" s="26">
        <f t="shared" si="1"/>
        <v>15258510.39</v>
      </c>
      <c r="F27" s="33" t="s">
        <v>74</v>
      </c>
    </row>
    <row r="28" spans="1:6" ht="30">
      <c r="A28" s="23" t="s">
        <v>53</v>
      </c>
      <c r="B28" s="24" t="s">
        <v>273</v>
      </c>
      <c r="C28" s="46" t="s">
        <v>350</v>
      </c>
      <c r="D28" s="26">
        <v>41909299.37</v>
      </c>
      <c r="E28" s="26">
        <v>15258510.39</v>
      </c>
      <c r="F28" s="33" t="s">
        <v>74</v>
      </c>
    </row>
    <row r="29" spans="1:6" ht="15">
      <c r="A29" s="23"/>
      <c r="B29" s="24" t="s">
        <v>261</v>
      </c>
      <c r="C29" s="46" t="s">
        <v>277</v>
      </c>
      <c r="D29" s="26">
        <v>0</v>
      </c>
      <c r="E29" s="26">
        <v>0</v>
      </c>
      <c r="F29" s="27">
        <v>0</v>
      </c>
    </row>
    <row r="30" spans="1:6" ht="15">
      <c r="A30" s="23"/>
      <c r="B30" s="24" t="s">
        <v>266</v>
      </c>
      <c r="C30" s="46" t="s">
        <v>278</v>
      </c>
      <c r="D30" s="26">
        <v>0</v>
      </c>
      <c r="E30" s="26">
        <v>0</v>
      </c>
      <c r="F30" s="33" t="s">
        <v>74</v>
      </c>
    </row>
    <row r="31" spans="1:6" ht="15">
      <c r="A31" s="23"/>
      <c r="B31" s="24" t="s">
        <v>266</v>
      </c>
      <c r="C31" s="46" t="s">
        <v>66</v>
      </c>
      <c r="D31" s="26">
        <v>0</v>
      </c>
      <c r="E31" s="26">
        <v>0</v>
      </c>
      <c r="F31" s="33" t="s">
        <v>74</v>
      </c>
    </row>
    <row r="32" spans="1:6" ht="15">
      <c r="A32" s="23"/>
      <c r="B32" s="24" t="s">
        <v>273</v>
      </c>
      <c r="C32" s="46" t="s">
        <v>279</v>
      </c>
      <c r="D32" s="26">
        <v>0</v>
      </c>
      <c r="E32" s="26">
        <v>0</v>
      </c>
      <c r="F32" s="33" t="s">
        <v>74</v>
      </c>
    </row>
    <row r="33" spans="1:6" ht="15.75" thickBot="1">
      <c r="A33" s="23"/>
      <c r="B33" s="24" t="s">
        <v>273</v>
      </c>
      <c r="C33" s="46" t="s">
        <v>66</v>
      </c>
      <c r="D33" s="26">
        <v>0</v>
      </c>
      <c r="E33" s="26">
        <v>0</v>
      </c>
      <c r="F33" s="33" t="s">
        <v>74</v>
      </c>
    </row>
    <row r="34" spans="1:6" ht="15">
      <c r="A34" s="34"/>
      <c r="B34" s="35"/>
      <c r="C34" s="35"/>
      <c r="D34" s="36"/>
      <c r="E34" s="36"/>
      <c r="F34" s="36"/>
    </row>
    <row r="35" spans="1:6" ht="15">
      <c r="A35" s="37"/>
      <c r="B35" s="38"/>
      <c r="C35" s="38"/>
      <c r="D35" s="38"/>
      <c r="E35" s="38"/>
      <c r="F35" s="38"/>
    </row>
    <row r="36" spans="1:6" ht="15">
      <c r="A36" s="73" t="s">
        <v>373</v>
      </c>
      <c r="B36" s="38"/>
      <c r="C36" s="39"/>
      <c r="D36" s="38"/>
      <c r="E36" s="76" t="s">
        <v>374</v>
      </c>
      <c r="F36" s="77"/>
    </row>
    <row r="37" spans="1:6" ht="15">
      <c r="A37" s="70"/>
      <c r="B37" s="38"/>
      <c r="C37" s="40" t="s">
        <v>280</v>
      </c>
      <c r="D37" s="38"/>
      <c r="E37" s="74" t="s">
        <v>281</v>
      </c>
      <c r="F37" s="70"/>
    </row>
    <row r="38" spans="1:6" ht="15">
      <c r="A38" s="38"/>
      <c r="B38" s="38"/>
      <c r="C38" s="38"/>
      <c r="D38" s="38"/>
      <c r="E38" s="38"/>
      <c r="F38" s="38"/>
    </row>
    <row r="39" spans="1:6" ht="11.25" customHeight="1">
      <c r="A39" s="73" t="s">
        <v>282</v>
      </c>
      <c r="B39" s="38"/>
      <c r="C39" s="39"/>
      <c r="D39" s="38"/>
      <c r="E39" s="79"/>
      <c r="F39" s="77"/>
    </row>
    <row r="40" spans="1:6" ht="15">
      <c r="A40" s="70"/>
      <c r="B40" s="38"/>
      <c r="C40" s="40" t="s">
        <v>280</v>
      </c>
      <c r="D40" s="38"/>
      <c r="E40" s="74" t="s">
        <v>281</v>
      </c>
      <c r="F40" s="70"/>
    </row>
    <row r="41" spans="1:6" ht="15">
      <c r="A41" s="37"/>
      <c r="B41" s="38"/>
      <c r="C41" s="38"/>
      <c r="D41" s="38"/>
      <c r="E41" s="38"/>
      <c r="F41" s="38"/>
    </row>
    <row r="42" spans="1:6" ht="15">
      <c r="A42" s="73" t="s">
        <v>349</v>
      </c>
      <c r="B42" s="38"/>
      <c r="C42" s="39"/>
      <c r="D42" s="38"/>
      <c r="E42" s="76" t="s">
        <v>283</v>
      </c>
      <c r="F42" s="77"/>
    </row>
    <row r="43" spans="1:6" ht="15">
      <c r="A43" s="70"/>
      <c r="B43" s="38"/>
      <c r="C43" s="40" t="s">
        <v>280</v>
      </c>
      <c r="D43" s="38"/>
      <c r="E43" s="74" t="s">
        <v>281</v>
      </c>
      <c r="F43" s="70"/>
    </row>
    <row r="44" spans="1:6" ht="15">
      <c r="A44" s="37"/>
      <c r="B44" s="38"/>
      <c r="C44" s="38"/>
      <c r="D44" s="38"/>
      <c r="E44" s="38"/>
      <c r="F44" s="38"/>
    </row>
    <row r="45" spans="1:6" ht="15">
      <c r="A45" s="72" t="s">
        <v>375</v>
      </c>
      <c r="B45" s="70"/>
      <c r="C45" s="70"/>
      <c r="D45" s="70"/>
      <c r="E45" s="70"/>
      <c r="F45" s="70"/>
    </row>
  </sheetData>
  <sheetProtection/>
  <mergeCells count="14">
    <mergeCell ref="E1:F1"/>
    <mergeCell ref="D2:F5"/>
    <mergeCell ref="E37:F37"/>
    <mergeCell ref="A39:A40"/>
    <mergeCell ref="E39:F39"/>
    <mergeCell ref="E40:F40"/>
    <mergeCell ref="A45:F45"/>
    <mergeCell ref="A42:A43"/>
    <mergeCell ref="E43:F43"/>
    <mergeCell ref="D6:F6"/>
    <mergeCell ref="E42:F42"/>
    <mergeCell ref="A7:F7"/>
    <mergeCell ref="A36:A37"/>
    <mergeCell ref="E36:F36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H151" sqref="H15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Glbuh</cp:lastModifiedBy>
  <cp:lastPrinted>2022-08-30T07:17:21Z</cp:lastPrinted>
  <dcterms:created xsi:type="dcterms:W3CDTF">2009-02-18T11:16:00Z</dcterms:created>
  <dcterms:modified xsi:type="dcterms:W3CDTF">2022-08-30T07:24:11Z</dcterms:modified>
  <cp:category/>
  <cp:version/>
  <cp:contentType/>
  <cp:contentStatus/>
</cp:coreProperties>
</file>